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2780"/>
  </bookViews>
  <sheets>
    <sheet name="Metadata" sheetId="2" r:id="rId1"/>
    <sheet name="Database" sheetId="1" r:id="rId2"/>
  </sheets>
  <definedNames>
    <definedName name="_xlnm._FilterDatabase" localSheetId="1" hidden="1">Database!$B$1:$AB$1312</definedName>
  </definedNames>
  <calcPr calcId="145621"/>
</workbook>
</file>

<file path=xl/calcChain.xml><?xml version="1.0" encoding="utf-8"?>
<calcChain xmlns="http://schemas.openxmlformats.org/spreadsheetml/2006/main">
  <c r="Q1312" i="1" l="1"/>
  <c r="O1312" i="1"/>
  <c r="M1312" i="1"/>
  <c r="K1312" i="1"/>
  <c r="I1312" i="1"/>
  <c r="Q1311" i="1"/>
  <c r="O1311" i="1"/>
  <c r="M1311" i="1"/>
  <c r="K1311" i="1"/>
  <c r="I1311" i="1"/>
  <c r="Q1310" i="1"/>
  <c r="O1310" i="1"/>
  <c r="M1310" i="1"/>
  <c r="K1310" i="1"/>
  <c r="I1310" i="1"/>
  <c r="Q1309" i="1"/>
  <c r="O1309" i="1"/>
  <c r="M1309" i="1"/>
  <c r="K1309" i="1"/>
  <c r="I1309" i="1"/>
  <c r="Q1308" i="1"/>
  <c r="O1308" i="1"/>
  <c r="M1308" i="1"/>
  <c r="K1308" i="1"/>
  <c r="I1308" i="1"/>
  <c r="Q1307" i="1"/>
  <c r="O1307" i="1"/>
  <c r="M1307" i="1"/>
  <c r="K1307" i="1"/>
  <c r="I1307" i="1"/>
  <c r="Q1306" i="1"/>
  <c r="O1306" i="1"/>
  <c r="M1306" i="1"/>
  <c r="K1306" i="1"/>
  <c r="I1306" i="1"/>
  <c r="Q1305" i="1"/>
  <c r="O1305" i="1"/>
  <c r="M1305" i="1"/>
  <c r="K1305" i="1"/>
  <c r="I1305" i="1"/>
  <c r="Q1304" i="1"/>
  <c r="O1304" i="1"/>
  <c r="M1304" i="1"/>
  <c r="K1304" i="1"/>
  <c r="I1304" i="1"/>
  <c r="Q1303" i="1"/>
  <c r="O1303" i="1"/>
  <c r="M1303" i="1"/>
  <c r="K1303" i="1"/>
  <c r="I1303" i="1"/>
  <c r="Q1302" i="1"/>
  <c r="O1302" i="1"/>
  <c r="M1302" i="1"/>
  <c r="K1302" i="1"/>
  <c r="I1302" i="1"/>
  <c r="Q1301" i="1"/>
  <c r="O1301" i="1"/>
  <c r="M1301" i="1"/>
  <c r="K1301" i="1"/>
  <c r="I1301" i="1"/>
  <c r="Q1300" i="1"/>
  <c r="O1300" i="1"/>
  <c r="M1300" i="1"/>
  <c r="K1300" i="1"/>
  <c r="I1300" i="1"/>
  <c r="Q1299" i="1"/>
  <c r="O1299" i="1"/>
  <c r="M1299" i="1"/>
  <c r="K1299" i="1"/>
  <c r="I1299" i="1"/>
  <c r="Q1298" i="1"/>
  <c r="O1298" i="1"/>
  <c r="M1298" i="1"/>
  <c r="K1298" i="1"/>
  <c r="I1298" i="1"/>
  <c r="Q1297" i="1"/>
  <c r="O1297" i="1"/>
  <c r="M1297" i="1"/>
  <c r="K1297" i="1"/>
  <c r="I1297" i="1"/>
  <c r="Q1296" i="1"/>
  <c r="O1296" i="1"/>
  <c r="M1296" i="1"/>
  <c r="K1296" i="1"/>
  <c r="I1296" i="1"/>
  <c r="Q1295" i="1"/>
  <c r="O1295" i="1"/>
  <c r="M1295" i="1"/>
  <c r="K1295" i="1"/>
  <c r="I1295" i="1"/>
  <c r="Q1294" i="1"/>
  <c r="O1294" i="1"/>
  <c r="M1294" i="1"/>
  <c r="K1294" i="1"/>
  <c r="I1294" i="1"/>
  <c r="Q1293" i="1"/>
  <c r="O1293" i="1"/>
  <c r="M1293" i="1"/>
  <c r="K1293" i="1"/>
  <c r="I1293" i="1"/>
  <c r="Q1292" i="1"/>
  <c r="O1292" i="1"/>
  <c r="M1292" i="1"/>
  <c r="K1292" i="1"/>
  <c r="I1292" i="1"/>
  <c r="Q1291" i="1"/>
  <c r="O1291" i="1"/>
  <c r="M1291" i="1"/>
  <c r="K1291" i="1"/>
  <c r="I1291" i="1"/>
  <c r="Q1290" i="1"/>
  <c r="O1290" i="1"/>
  <c r="M1290" i="1"/>
  <c r="I1290" i="1"/>
  <c r="Q1289" i="1"/>
  <c r="O1289" i="1"/>
  <c r="M1289" i="1"/>
  <c r="K1289" i="1"/>
  <c r="I1289" i="1"/>
  <c r="Q1288" i="1"/>
  <c r="O1288" i="1"/>
  <c r="M1288" i="1"/>
  <c r="I1288" i="1"/>
  <c r="Q1287" i="1"/>
  <c r="O1287" i="1"/>
  <c r="M1287" i="1"/>
  <c r="I1287" i="1"/>
  <c r="Q1286" i="1"/>
  <c r="O1286" i="1"/>
  <c r="M1286" i="1"/>
  <c r="I1286" i="1"/>
  <c r="Q1285" i="1"/>
  <c r="O1285" i="1"/>
  <c r="M1285" i="1"/>
  <c r="K1285" i="1"/>
  <c r="I1285" i="1"/>
  <c r="Q1284" i="1"/>
  <c r="O1284" i="1"/>
  <c r="M1284" i="1"/>
  <c r="I1284" i="1"/>
  <c r="Q1283" i="1"/>
  <c r="O1283" i="1"/>
  <c r="M1283" i="1"/>
  <c r="I1283" i="1"/>
  <c r="Q1282" i="1"/>
  <c r="O1282" i="1"/>
  <c r="M1282" i="1"/>
  <c r="K1282" i="1"/>
  <c r="I1282" i="1"/>
  <c r="Q1281" i="1"/>
  <c r="O1281" i="1"/>
  <c r="M1281" i="1"/>
  <c r="I1281" i="1"/>
  <c r="Q1280" i="1"/>
  <c r="O1280" i="1"/>
  <c r="M1280" i="1"/>
  <c r="I1280" i="1"/>
  <c r="Q1279" i="1"/>
  <c r="O1279" i="1"/>
  <c r="M1279" i="1"/>
  <c r="I1279" i="1"/>
  <c r="Q1278" i="1"/>
  <c r="O1278" i="1"/>
  <c r="M1278" i="1"/>
  <c r="K1278" i="1"/>
  <c r="I1278" i="1"/>
  <c r="Q1277" i="1"/>
  <c r="O1277" i="1"/>
  <c r="M1277" i="1"/>
  <c r="K1277" i="1"/>
  <c r="I1277" i="1"/>
  <c r="Q1276" i="1"/>
  <c r="O1276" i="1"/>
  <c r="M1276" i="1"/>
  <c r="K1276" i="1"/>
  <c r="I1276" i="1"/>
  <c r="Q1275" i="1"/>
  <c r="O1275" i="1"/>
  <c r="M1275" i="1"/>
  <c r="K1275" i="1"/>
  <c r="I1275" i="1"/>
  <c r="Q1274" i="1"/>
  <c r="O1274" i="1"/>
  <c r="M1274" i="1"/>
  <c r="K1274" i="1"/>
  <c r="I1274" i="1"/>
  <c r="Q1273" i="1"/>
  <c r="O1273" i="1"/>
  <c r="M1273" i="1"/>
  <c r="K1273" i="1"/>
  <c r="I1273" i="1"/>
  <c r="Q1272" i="1"/>
  <c r="O1272" i="1"/>
  <c r="M1272" i="1"/>
  <c r="K1272" i="1"/>
  <c r="I1272" i="1"/>
  <c r="Q1271" i="1"/>
  <c r="O1271" i="1"/>
  <c r="M1271" i="1"/>
  <c r="K1271" i="1"/>
  <c r="I1271" i="1"/>
  <c r="Q1270" i="1"/>
  <c r="O1270" i="1"/>
  <c r="M1270" i="1"/>
  <c r="K1270" i="1"/>
  <c r="I1270" i="1"/>
  <c r="Q1269" i="1"/>
  <c r="O1269" i="1"/>
  <c r="M1269" i="1"/>
  <c r="K1269" i="1"/>
  <c r="I1269" i="1"/>
  <c r="Q1268" i="1"/>
  <c r="O1268" i="1"/>
  <c r="M1268" i="1"/>
  <c r="K1268" i="1"/>
  <c r="I1268" i="1"/>
  <c r="M1267" i="1"/>
  <c r="I1267" i="1"/>
  <c r="M1266" i="1"/>
  <c r="I1266" i="1"/>
  <c r="Q1265" i="1"/>
  <c r="O1265" i="1"/>
  <c r="M1265" i="1"/>
  <c r="K1265" i="1"/>
  <c r="I1265" i="1"/>
  <c r="Q1264" i="1"/>
  <c r="O1264" i="1"/>
  <c r="M1264" i="1"/>
  <c r="K1264" i="1"/>
  <c r="I1264" i="1"/>
  <c r="Q1263" i="1"/>
  <c r="O1263" i="1"/>
  <c r="M1263" i="1"/>
  <c r="K1263" i="1"/>
  <c r="I1263" i="1"/>
  <c r="M1262" i="1"/>
  <c r="I1262" i="1"/>
  <c r="M1261" i="1"/>
  <c r="I1261" i="1"/>
  <c r="M1260" i="1"/>
  <c r="I1260" i="1"/>
  <c r="Q1259" i="1"/>
  <c r="O1259" i="1"/>
  <c r="M1259" i="1"/>
  <c r="K1259" i="1"/>
  <c r="I1259" i="1"/>
  <c r="M1258" i="1"/>
  <c r="I1258" i="1"/>
  <c r="M1257" i="1"/>
  <c r="I1257" i="1"/>
  <c r="Q1256" i="1"/>
  <c r="O1256" i="1"/>
  <c r="M1256" i="1"/>
  <c r="K1256" i="1"/>
  <c r="I1256" i="1"/>
  <c r="Q1255" i="1"/>
  <c r="O1255" i="1"/>
  <c r="M1255" i="1"/>
  <c r="K1255" i="1"/>
  <c r="I1255" i="1"/>
  <c r="Q1254" i="1"/>
  <c r="O1254" i="1"/>
  <c r="M1254" i="1"/>
  <c r="K1254" i="1"/>
  <c r="I1254" i="1"/>
  <c r="M1253" i="1"/>
  <c r="I1253" i="1"/>
  <c r="Q1252" i="1"/>
  <c r="O1252" i="1"/>
  <c r="M1252" i="1"/>
  <c r="K1252" i="1"/>
  <c r="I1252" i="1"/>
  <c r="Q1251" i="1"/>
  <c r="O1251" i="1"/>
  <c r="M1251" i="1"/>
  <c r="K1251" i="1"/>
  <c r="I1251" i="1"/>
  <c r="M1250" i="1"/>
  <c r="I1250" i="1"/>
  <c r="Q1249" i="1"/>
  <c r="O1249" i="1"/>
  <c r="M1249" i="1"/>
  <c r="K1249" i="1"/>
  <c r="I1249" i="1"/>
  <c r="Q1248" i="1"/>
  <c r="O1248" i="1"/>
  <c r="M1248" i="1"/>
  <c r="K1248" i="1"/>
  <c r="I1248" i="1"/>
  <c r="Q1247" i="1"/>
  <c r="O1247" i="1"/>
  <c r="M1247" i="1"/>
  <c r="K1247" i="1"/>
  <c r="I1247" i="1"/>
  <c r="Q1246" i="1"/>
  <c r="O1246" i="1"/>
  <c r="M1246" i="1"/>
  <c r="I1246" i="1"/>
  <c r="Q1245" i="1"/>
  <c r="O1245" i="1"/>
  <c r="M1245" i="1"/>
  <c r="I1245" i="1"/>
  <c r="Q1244" i="1"/>
  <c r="O1244" i="1"/>
  <c r="M1244" i="1"/>
  <c r="K1244" i="1"/>
  <c r="I1244" i="1"/>
  <c r="Q1243" i="1"/>
  <c r="O1243" i="1"/>
  <c r="M1243" i="1"/>
  <c r="I1243" i="1"/>
  <c r="Q1242" i="1"/>
  <c r="O1242" i="1"/>
  <c r="M1242" i="1"/>
  <c r="I1242" i="1"/>
  <c r="Q1241" i="1"/>
  <c r="O1241" i="1"/>
  <c r="M1241" i="1"/>
  <c r="I1241" i="1"/>
  <c r="Q1240" i="1"/>
  <c r="O1240" i="1"/>
  <c r="M1240" i="1"/>
  <c r="K1240" i="1"/>
  <c r="I1240" i="1"/>
  <c r="Q1239" i="1"/>
  <c r="O1239" i="1"/>
  <c r="M1239" i="1"/>
  <c r="K1239" i="1"/>
  <c r="I1239" i="1"/>
  <c r="Q1238" i="1"/>
  <c r="O1238" i="1"/>
  <c r="M1238" i="1"/>
  <c r="K1238" i="1"/>
  <c r="I1238" i="1"/>
  <c r="Q1237" i="1"/>
  <c r="O1237" i="1"/>
  <c r="M1237" i="1"/>
  <c r="K1237" i="1"/>
  <c r="I1237" i="1"/>
  <c r="Q1236" i="1"/>
  <c r="O1236" i="1"/>
  <c r="M1236" i="1"/>
  <c r="K1236" i="1"/>
  <c r="I1236" i="1"/>
  <c r="Q1235" i="1"/>
  <c r="O1235" i="1"/>
  <c r="M1235" i="1"/>
  <c r="K1235" i="1"/>
  <c r="I1235" i="1"/>
  <c r="Q1234" i="1"/>
  <c r="O1234" i="1"/>
  <c r="M1234" i="1"/>
  <c r="K1234" i="1"/>
  <c r="I1234" i="1"/>
  <c r="Q1233" i="1"/>
  <c r="O1233" i="1"/>
  <c r="M1233" i="1"/>
  <c r="K1233" i="1"/>
  <c r="I1233" i="1"/>
  <c r="Q1232" i="1"/>
  <c r="O1232" i="1"/>
  <c r="M1232" i="1"/>
  <c r="K1232" i="1"/>
  <c r="I1232" i="1"/>
  <c r="Q1231" i="1"/>
  <c r="O1231" i="1"/>
  <c r="M1231" i="1"/>
  <c r="K1231" i="1"/>
  <c r="I1231" i="1"/>
  <c r="Q1230" i="1"/>
  <c r="O1230" i="1"/>
  <c r="M1230" i="1"/>
  <c r="K1230" i="1"/>
  <c r="I1230" i="1"/>
  <c r="Q1229" i="1"/>
  <c r="O1229" i="1"/>
  <c r="M1229" i="1"/>
  <c r="K1229" i="1"/>
  <c r="I1229" i="1"/>
  <c r="Q1228" i="1"/>
  <c r="O1228" i="1"/>
  <c r="M1228" i="1"/>
  <c r="K1228" i="1"/>
  <c r="I1228" i="1"/>
  <c r="P1227" i="1"/>
  <c r="N1227" i="1"/>
  <c r="L1227" i="1"/>
  <c r="J1227" i="1"/>
  <c r="I1227" i="1"/>
  <c r="Q1226" i="1"/>
  <c r="O1226" i="1"/>
  <c r="M1226" i="1"/>
  <c r="K1226" i="1"/>
  <c r="I1226" i="1"/>
  <c r="Q1225" i="1"/>
  <c r="O1225" i="1"/>
  <c r="M1225" i="1"/>
  <c r="K1225" i="1"/>
  <c r="I1225" i="1"/>
  <c r="Q1224" i="1"/>
  <c r="O1224" i="1"/>
  <c r="M1224" i="1"/>
  <c r="K1224" i="1"/>
  <c r="I1224" i="1"/>
  <c r="Q1223" i="1"/>
  <c r="O1223" i="1"/>
  <c r="M1223" i="1"/>
  <c r="K1223" i="1"/>
  <c r="I1223" i="1"/>
  <c r="P1222" i="1"/>
  <c r="N1222" i="1"/>
  <c r="L1222" i="1"/>
  <c r="J1222" i="1"/>
  <c r="I1222" i="1"/>
  <c r="P1221" i="1"/>
  <c r="N1221" i="1"/>
  <c r="L1221" i="1"/>
  <c r="J1221" i="1"/>
  <c r="I1221" i="1"/>
  <c r="P1220" i="1"/>
  <c r="N1220" i="1"/>
  <c r="L1220" i="1"/>
  <c r="J1220" i="1"/>
  <c r="I1220" i="1"/>
  <c r="Q1219" i="1"/>
  <c r="O1219" i="1"/>
  <c r="M1219" i="1"/>
  <c r="K1219" i="1"/>
  <c r="I1219" i="1"/>
  <c r="P1218" i="1"/>
  <c r="N1218" i="1"/>
  <c r="L1218" i="1"/>
  <c r="J1218" i="1"/>
  <c r="I1218" i="1"/>
  <c r="P1217" i="1"/>
  <c r="N1217" i="1"/>
  <c r="L1217" i="1"/>
  <c r="J1217" i="1"/>
  <c r="I1217" i="1"/>
  <c r="P1216" i="1"/>
  <c r="N1216" i="1"/>
  <c r="L1216" i="1"/>
  <c r="J1216" i="1"/>
  <c r="I1216" i="1"/>
  <c r="P1215" i="1"/>
  <c r="N1215" i="1"/>
  <c r="L1215" i="1"/>
  <c r="J1215" i="1"/>
  <c r="I1215" i="1"/>
  <c r="Q1214" i="1"/>
  <c r="O1214" i="1"/>
  <c r="M1214" i="1"/>
  <c r="K1214" i="1"/>
  <c r="I1214" i="1"/>
  <c r="Q1213" i="1"/>
  <c r="O1213" i="1"/>
  <c r="M1213" i="1"/>
  <c r="K1213" i="1"/>
  <c r="I1213" i="1"/>
  <c r="Q1212" i="1"/>
  <c r="O1212" i="1"/>
  <c r="M1212" i="1"/>
  <c r="K1212" i="1"/>
  <c r="I1212" i="1"/>
  <c r="Q1211" i="1"/>
  <c r="O1211" i="1"/>
  <c r="M1211" i="1"/>
  <c r="K1211" i="1"/>
  <c r="I1211" i="1"/>
  <c r="Q1210" i="1"/>
  <c r="O1210" i="1"/>
  <c r="M1210" i="1"/>
  <c r="K1210" i="1"/>
  <c r="I1210" i="1"/>
  <c r="Q1209" i="1"/>
  <c r="O1209" i="1"/>
  <c r="M1209" i="1"/>
  <c r="K1209" i="1"/>
  <c r="I1209" i="1"/>
  <c r="Q1208" i="1"/>
  <c r="O1208" i="1"/>
  <c r="M1208" i="1"/>
  <c r="K1208" i="1"/>
  <c r="I1208" i="1"/>
  <c r="Q1207" i="1"/>
  <c r="O1207" i="1"/>
  <c r="M1207" i="1"/>
  <c r="K1207" i="1"/>
  <c r="I1207" i="1"/>
  <c r="Q1206" i="1"/>
  <c r="O1206" i="1"/>
  <c r="M1206" i="1"/>
  <c r="K1206" i="1"/>
  <c r="I1206" i="1"/>
  <c r="Q1205" i="1"/>
  <c r="O1205" i="1"/>
  <c r="M1205" i="1"/>
  <c r="K1205" i="1"/>
  <c r="I1205" i="1"/>
  <c r="Q1204" i="1"/>
  <c r="O1204" i="1"/>
  <c r="M1204" i="1"/>
  <c r="K1204" i="1"/>
  <c r="I1204" i="1"/>
  <c r="Q1203" i="1"/>
  <c r="O1203" i="1"/>
  <c r="M1203" i="1"/>
  <c r="K1203" i="1"/>
  <c r="I1203" i="1"/>
  <c r="Q1202" i="1"/>
  <c r="O1202" i="1"/>
  <c r="M1202" i="1"/>
  <c r="K1202" i="1"/>
  <c r="I1202" i="1"/>
  <c r="Q1201" i="1"/>
  <c r="O1201" i="1"/>
  <c r="M1201" i="1"/>
  <c r="K1201" i="1"/>
  <c r="I1201" i="1"/>
  <c r="Q1200" i="1"/>
  <c r="O1200" i="1"/>
  <c r="M1200" i="1"/>
  <c r="K1200" i="1"/>
  <c r="I1200" i="1"/>
  <c r="Q1199" i="1"/>
  <c r="O1199" i="1"/>
  <c r="M1199" i="1"/>
  <c r="K1199" i="1"/>
  <c r="I1199" i="1"/>
  <c r="Q1198" i="1"/>
  <c r="O1198" i="1"/>
  <c r="M1198" i="1"/>
  <c r="K1198" i="1"/>
  <c r="I1198" i="1"/>
  <c r="Q1197" i="1"/>
  <c r="O1197" i="1"/>
  <c r="M1197" i="1"/>
  <c r="K1197" i="1"/>
  <c r="I1197" i="1"/>
  <c r="Q1196" i="1"/>
  <c r="O1196" i="1"/>
  <c r="M1196" i="1"/>
  <c r="K1196" i="1"/>
  <c r="I1196" i="1"/>
  <c r="Q1195" i="1"/>
  <c r="O1195" i="1"/>
  <c r="M1195" i="1"/>
  <c r="K1195" i="1"/>
  <c r="I1195" i="1"/>
  <c r="Q1194" i="1"/>
  <c r="O1194" i="1"/>
  <c r="M1194" i="1"/>
  <c r="K1194" i="1"/>
  <c r="I1194" i="1"/>
  <c r="K1193" i="1"/>
  <c r="I1193" i="1"/>
  <c r="K1192" i="1"/>
  <c r="I1192" i="1"/>
  <c r="I1191" i="1"/>
  <c r="K1190" i="1"/>
  <c r="I1190" i="1"/>
  <c r="K1189" i="1"/>
  <c r="I1189" i="1"/>
  <c r="I1188" i="1"/>
  <c r="I1187" i="1"/>
  <c r="Q1186" i="1"/>
  <c r="O1186" i="1"/>
  <c r="M1186" i="1"/>
  <c r="K1186" i="1"/>
  <c r="I1186" i="1"/>
  <c r="Q1185" i="1"/>
  <c r="O1185" i="1"/>
  <c r="M1185" i="1"/>
  <c r="K1185" i="1"/>
  <c r="I1185" i="1"/>
  <c r="Q1184" i="1"/>
  <c r="O1184" i="1"/>
  <c r="M1184" i="1"/>
  <c r="K1184" i="1"/>
  <c r="I1184" i="1"/>
  <c r="Q1183" i="1"/>
  <c r="O1183" i="1"/>
  <c r="M1183" i="1"/>
  <c r="K1183" i="1"/>
  <c r="I1183" i="1"/>
  <c r="Q1182" i="1"/>
  <c r="O1182" i="1"/>
  <c r="M1182" i="1"/>
  <c r="K1182" i="1"/>
  <c r="I1182" i="1"/>
  <c r="Q1181" i="1"/>
  <c r="O1181" i="1"/>
  <c r="M1181" i="1"/>
  <c r="K1181" i="1"/>
  <c r="I1181" i="1"/>
  <c r="Q1180" i="1"/>
  <c r="O1180" i="1"/>
  <c r="M1180" i="1"/>
  <c r="K1180" i="1"/>
  <c r="I1180" i="1"/>
  <c r="Q1179" i="1"/>
  <c r="O1179" i="1"/>
  <c r="M1179" i="1"/>
  <c r="K1179" i="1"/>
  <c r="I1179" i="1"/>
  <c r="Q1178" i="1"/>
  <c r="O1178" i="1"/>
  <c r="M1178" i="1"/>
  <c r="K1178" i="1"/>
  <c r="I1178" i="1"/>
  <c r="Q1177" i="1"/>
  <c r="O1177" i="1"/>
  <c r="M1177" i="1"/>
  <c r="K1177" i="1"/>
  <c r="I1177" i="1"/>
  <c r="Q1176" i="1"/>
  <c r="O1176" i="1"/>
  <c r="M1176" i="1"/>
  <c r="K1176" i="1"/>
  <c r="I1176" i="1"/>
  <c r="Q1175" i="1"/>
  <c r="O1175" i="1"/>
  <c r="M1175" i="1"/>
  <c r="K1175" i="1"/>
  <c r="I1175" i="1"/>
  <c r="Q1174" i="1"/>
  <c r="O1174" i="1"/>
  <c r="M1174" i="1"/>
  <c r="K1174" i="1"/>
  <c r="I1174" i="1"/>
  <c r="Q1173" i="1"/>
  <c r="O1173" i="1"/>
  <c r="M1173" i="1"/>
  <c r="K1173" i="1"/>
  <c r="I1173" i="1"/>
  <c r="Q1172" i="1"/>
  <c r="O1172" i="1"/>
  <c r="M1172" i="1"/>
  <c r="K1172" i="1"/>
  <c r="I1172" i="1"/>
  <c r="Q1171" i="1"/>
  <c r="O1171" i="1"/>
  <c r="M1171" i="1"/>
  <c r="K1171" i="1"/>
  <c r="I1171" i="1"/>
  <c r="Q1170" i="1"/>
  <c r="O1170" i="1"/>
  <c r="M1170" i="1"/>
  <c r="K1170" i="1"/>
  <c r="I1170" i="1"/>
  <c r="Q1169" i="1"/>
  <c r="O1169" i="1"/>
  <c r="M1169" i="1"/>
  <c r="K1169" i="1"/>
  <c r="I1169" i="1"/>
  <c r="Q1168" i="1"/>
  <c r="O1168" i="1"/>
  <c r="M1168" i="1"/>
  <c r="K1168" i="1"/>
  <c r="I1168" i="1"/>
  <c r="Q1167" i="1"/>
  <c r="O1167" i="1"/>
  <c r="M1167" i="1"/>
  <c r="K1167" i="1"/>
  <c r="I1167" i="1"/>
  <c r="Q1166" i="1"/>
  <c r="O1166" i="1"/>
  <c r="M1166" i="1"/>
  <c r="K1166" i="1"/>
  <c r="I1166" i="1"/>
  <c r="Q1165" i="1"/>
  <c r="O1165" i="1"/>
  <c r="M1165" i="1"/>
  <c r="K1165" i="1"/>
  <c r="I1165" i="1"/>
  <c r="Q1164" i="1"/>
  <c r="O1164" i="1"/>
  <c r="M1164" i="1"/>
  <c r="K1164" i="1"/>
  <c r="I1164" i="1"/>
  <c r="Q1163" i="1"/>
  <c r="O1163" i="1"/>
  <c r="M1163" i="1"/>
  <c r="K1163" i="1"/>
  <c r="I1163" i="1"/>
  <c r="Q1162" i="1"/>
  <c r="O1162" i="1"/>
  <c r="M1162" i="1"/>
  <c r="K1162" i="1"/>
  <c r="I1162" i="1"/>
  <c r="Q1161" i="1"/>
  <c r="O1161" i="1"/>
  <c r="M1161" i="1"/>
  <c r="K1161" i="1"/>
  <c r="I1161" i="1"/>
  <c r="Q1160" i="1"/>
  <c r="O1160" i="1"/>
  <c r="M1160" i="1"/>
  <c r="K1160" i="1"/>
  <c r="I1160" i="1"/>
  <c r="Q1159" i="1"/>
  <c r="O1159" i="1"/>
  <c r="M1159" i="1"/>
  <c r="K1159" i="1"/>
  <c r="I1159" i="1"/>
  <c r="Q1158" i="1"/>
  <c r="O1158" i="1"/>
  <c r="M1158" i="1"/>
  <c r="K1158" i="1"/>
  <c r="I1158" i="1"/>
  <c r="Q1157" i="1"/>
  <c r="O1157" i="1"/>
  <c r="M1157" i="1"/>
  <c r="K1157" i="1"/>
  <c r="I1157" i="1"/>
  <c r="Q1156" i="1"/>
  <c r="O1156" i="1"/>
  <c r="M1156" i="1"/>
  <c r="K1156" i="1"/>
  <c r="I1156" i="1"/>
  <c r="Q1155" i="1"/>
  <c r="O1155" i="1"/>
  <c r="M1155" i="1"/>
  <c r="K1155" i="1"/>
  <c r="I1155" i="1"/>
  <c r="Q1154" i="1"/>
  <c r="O1154" i="1"/>
  <c r="M1154" i="1"/>
  <c r="K1154" i="1"/>
  <c r="I1154" i="1"/>
  <c r="Q1153" i="1"/>
  <c r="O1153" i="1"/>
  <c r="M1153" i="1"/>
  <c r="K1153" i="1"/>
  <c r="I1153" i="1"/>
  <c r="Q1152" i="1"/>
  <c r="O1152" i="1"/>
  <c r="M1152" i="1"/>
  <c r="K1152" i="1"/>
  <c r="I1152" i="1"/>
  <c r="Q1151" i="1"/>
  <c r="O1151" i="1"/>
  <c r="M1151" i="1"/>
  <c r="K1151" i="1"/>
  <c r="I1151" i="1"/>
  <c r="Q1150" i="1"/>
  <c r="O1150" i="1"/>
  <c r="M1150" i="1"/>
  <c r="K1150" i="1"/>
  <c r="I1150" i="1"/>
  <c r="Q1149" i="1"/>
  <c r="O1149" i="1"/>
  <c r="M1149" i="1"/>
  <c r="K1149" i="1"/>
  <c r="I1149" i="1"/>
  <c r="Q1148" i="1"/>
  <c r="O1148" i="1"/>
  <c r="M1148" i="1"/>
  <c r="K1148" i="1"/>
  <c r="I1148" i="1"/>
  <c r="I1147" i="1"/>
  <c r="Q1146" i="1"/>
  <c r="O1146" i="1"/>
  <c r="M1146" i="1"/>
  <c r="K1146" i="1"/>
  <c r="I1146" i="1"/>
  <c r="Q1145" i="1"/>
  <c r="O1145" i="1"/>
  <c r="M1145" i="1"/>
  <c r="K1145" i="1"/>
  <c r="I1145" i="1"/>
  <c r="Q1144" i="1"/>
  <c r="O1144" i="1"/>
  <c r="M1144" i="1"/>
  <c r="K1144" i="1"/>
  <c r="I1144" i="1"/>
  <c r="Q1143" i="1"/>
  <c r="O1143" i="1"/>
  <c r="M1143" i="1"/>
  <c r="K1143" i="1"/>
  <c r="I1143" i="1"/>
  <c r="Q1142" i="1"/>
  <c r="O1142" i="1"/>
  <c r="M1142" i="1"/>
  <c r="K1142" i="1"/>
  <c r="I1142" i="1"/>
  <c r="Q1141" i="1"/>
  <c r="O1141" i="1"/>
  <c r="M1141" i="1"/>
  <c r="K1141" i="1"/>
  <c r="I1141" i="1"/>
  <c r="Q1140" i="1"/>
  <c r="O1140" i="1"/>
  <c r="M1140" i="1"/>
  <c r="K1140" i="1"/>
  <c r="I1140" i="1"/>
  <c r="Q1139" i="1"/>
  <c r="O1139" i="1"/>
  <c r="M1139" i="1"/>
  <c r="K1139" i="1"/>
  <c r="I1139" i="1"/>
  <c r="Q1138" i="1"/>
  <c r="O1138" i="1"/>
  <c r="M1138" i="1"/>
  <c r="K1138" i="1"/>
  <c r="I1138" i="1"/>
  <c r="Q1137" i="1"/>
  <c r="O1137" i="1"/>
  <c r="M1137" i="1"/>
  <c r="K1137" i="1"/>
  <c r="I1137" i="1"/>
  <c r="I1136" i="1"/>
  <c r="Q1135" i="1"/>
  <c r="O1135" i="1"/>
  <c r="M1135" i="1"/>
  <c r="K1135" i="1"/>
  <c r="I1135" i="1"/>
  <c r="Q1134" i="1"/>
  <c r="O1134" i="1"/>
  <c r="M1134" i="1"/>
  <c r="K1134" i="1"/>
  <c r="I1134" i="1"/>
  <c r="Q1133" i="1"/>
  <c r="O1133" i="1"/>
  <c r="M1133" i="1"/>
  <c r="K1133" i="1"/>
  <c r="I1133" i="1"/>
  <c r="Q1132" i="1"/>
  <c r="O1132" i="1"/>
  <c r="M1132" i="1"/>
  <c r="K1132" i="1"/>
  <c r="I1132" i="1"/>
  <c r="Q1131" i="1"/>
  <c r="O1131" i="1"/>
  <c r="M1131" i="1"/>
  <c r="K1131" i="1"/>
  <c r="I1131" i="1"/>
  <c r="Q1130" i="1"/>
  <c r="O1130" i="1"/>
  <c r="M1130" i="1"/>
  <c r="K1130" i="1"/>
  <c r="I1130" i="1"/>
  <c r="Q1129" i="1"/>
  <c r="O1129" i="1"/>
  <c r="M1129" i="1"/>
  <c r="K1129" i="1"/>
  <c r="I1129" i="1"/>
  <c r="Q1128" i="1"/>
  <c r="O1128" i="1"/>
  <c r="M1128" i="1"/>
  <c r="K1128" i="1"/>
  <c r="I1128" i="1"/>
  <c r="Q1127" i="1"/>
  <c r="O1127" i="1"/>
  <c r="M1127" i="1"/>
  <c r="K1127" i="1"/>
  <c r="I1127" i="1"/>
  <c r="Q1126" i="1"/>
  <c r="O1126" i="1"/>
  <c r="M1126" i="1"/>
  <c r="K1126" i="1"/>
  <c r="I1126" i="1"/>
  <c r="Q1125" i="1"/>
  <c r="O1125" i="1"/>
  <c r="M1125" i="1"/>
  <c r="K1125" i="1"/>
  <c r="I1125" i="1"/>
  <c r="Q1124" i="1"/>
  <c r="O1124" i="1"/>
  <c r="M1124" i="1"/>
  <c r="K1124" i="1"/>
  <c r="I1124" i="1"/>
  <c r="Q1123" i="1"/>
  <c r="O1123" i="1"/>
  <c r="M1123" i="1"/>
  <c r="K1123" i="1"/>
  <c r="I1123" i="1"/>
  <c r="Q1122" i="1"/>
  <c r="O1122" i="1"/>
  <c r="M1122" i="1"/>
  <c r="K1122" i="1"/>
  <c r="I1122" i="1"/>
  <c r="Q1121" i="1"/>
  <c r="O1121" i="1"/>
  <c r="M1121" i="1"/>
  <c r="K1121" i="1"/>
  <c r="I1121" i="1"/>
  <c r="Q1120" i="1"/>
  <c r="O1120" i="1"/>
  <c r="M1120" i="1"/>
  <c r="K1120" i="1"/>
  <c r="I1120" i="1"/>
  <c r="Q1119" i="1"/>
  <c r="O1119" i="1"/>
  <c r="M1119" i="1"/>
  <c r="K1119" i="1"/>
  <c r="I1119" i="1"/>
  <c r="Q1118" i="1"/>
  <c r="O1118" i="1"/>
  <c r="M1118" i="1"/>
  <c r="K1118" i="1"/>
  <c r="I1118" i="1"/>
  <c r="Q1117" i="1"/>
  <c r="O1117" i="1"/>
  <c r="M1117" i="1"/>
  <c r="K1117" i="1"/>
  <c r="I1117" i="1"/>
  <c r="Q1116" i="1"/>
  <c r="O1116" i="1"/>
  <c r="M1116" i="1"/>
  <c r="K1116" i="1"/>
  <c r="I1116" i="1"/>
  <c r="Q1115" i="1"/>
  <c r="O1115" i="1"/>
  <c r="M1115" i="1"/>
  <c r="K1115" i="1"/>
  <c r="I1115" i="1"/>
  <c r="Q1114" i="1"/>
  <c r="O1114" i="1"/>
  <c r="M1114" i="1"/>
  <c r="K1114" i="1"/>
  <c r="I1114" i="1"/>
  <c r="Q1113" i="1"/>
  <c r="O1113" i="1"/>
  <c r="M1113" i="1"/>
  <c r="K1113" i="1"/>
  <c r="I1113" i="1"/>
  <c r="Q1112" i="1"/>
  <c r="O1112" i="1"/>
  <c r="M1112" i="1"/>
  <c r="K1112" i="1"/>
  <c r="I1112" i="1"/>
  <c r="Q1111" i="1"/>
  <c r="O1111" i="1"/>
  <c r="M1111" i="1"/>
  <c r="K1111" i="1"/>
  <c r="I1111" i="1"/>
  <c r="Q1110" i="1"/>
  <c r="O1110" i="1"/>
  <c r="M1110" i="1"/>
  <c r="K1110" i="1"/>
  <c r="I1110" i="1"/>
  <c r="Q1109" i="1"/>
  <c r="O1109" i="1"/>
  <c r="M1109" i="1"/>
  <c r="K1109" i="1"/>
  <c r="I1109" i="1"/>
  <c r="Q1108" i="1"/>
  <c r="O1108" i="1"/>
  <c r="M1108" i="1"/>
  <c r="K1108" i="1"/>
  <c r="I1108" i="1"/>
  <c r="Q1107" i="1"/>
  <c r="O1107" i="1"/>
  <c r="M1107" i="1"/>
  <c r="K1107" i="1"/>
  <c r="I1107" i="1"/>
  <c r="Q1106" i="1"/>
  <c r="O1106" i="1"/>
  <c r="M1106" i="1"/>
  <c r="K1106" i="1"/>
  <c r="I1106" i="1"/>
  <c r="Q1105" i="1"/>
  <c r="O1105" i="1"/>
  <c r="M1105" i="1"/>
  <c r="K1105" i="1"/>
  <c r="I1105" i="1"/>
  <c r="Q1104" i="1"/>
  <c r="O1104" i="1"/>
  <c r="M1104" i="1"/>
  <c r="K1104" i="1"/>
  <c r="I1104" i="1"/>
  <c r="Q1103" i="1"/>
  <c r="O1103" i="1"/>
  <c r="M1103" i="1"/>
  <c r="K1103" i="1"/>
  <c r="I1103" i="1"/>
  <c r="Q1102" i="1"/>
  <c r="O1102" i="1"/>
  <c r="M1102" i="1"/>
  <c r="K1102" i="1"/>
  <c r="I1102" i="1"/>
  <c r="Q1101" i="1"/>
  <c r="O1101" i="1"/>
  <c r="M1101" i="1"/>
  <c r="K1101" i="1"/>
  <c r="I1101" i="1"/>
  <c r="Q1100" i="1"/>
  <c r="O1100" i="1"/>
  <c r="M1100" i="1"/>
  <c r="K1100" i="1"/>
  <c r="I1100" i="1"/>
  <c r="Q1099" i="1"/>
  <c r="O1099" i="1"/>
  <c r="M1099" i="1"/>
  <c r="I1099" i="1"/>
  <c r="Q1098" i="1"/>
  <c r="O1098" i="1"/>
  <c r="M1098" i="1"/>
  <c r="K1098" i="1"/>
  <c r="I1098" i="1"/>
  <c r="Q1097" i="1"/>
  <c r="O1097" i="1"/>
  <c r="M1097" i="1"/>
  <c r="K1097" i="1"/>
  <c r="I1097" i="1"/>
  <c r="Q1096" i="1"/>
  <c r="O1096" i="1"/>
  <c r="M1096" i="1"/>
  <c r="K1096" i="1"/>
  <c r="I1096" i="1"/>
  <c r="P1095" i="1"/>
  <c r="N1095" i="1"/>
  <c r="L1095" i="1"/>
  <c r="J1095" i="1"/>
  <c r="I1095" i="1"/>
  <c r="Q1094" i="1"/>
  <c r="O1094" i="1"/>
  <c r="M1094" i="1"/>
  <c r="K1094" i="1"/>
  <c r="I1094" i="1"/>
  <c r="Q1093" i="1"/>
  <c r="O1093" i="1"/>
  <c r="M1093" i="1"/>
  <c r="K1093" i="1"/>
  <c r="I1093" i="1"/>
  <c r="Q1092" i="1"/>
  <c r="O1092" i="1"/>
  <c r="M1092" i="1"/>
  <c r="K1092" i="1"/>
  <c r="I1092" i="1"/>
  <c r="Q1091" i="1"/>
  <c r="O1091" i="1"/>
  <c r="M1091" i="1"/>
  <c r="K1091" i="1"/>
  <c r="I1091" i="1"/>
  <c r="Q1090" i="1"/>
  <c r="O1090" i="1"/>
  <c r="M1090" i="1"/>
  <c r="K1090" i="1"/>
  <c r="I1090" i="1"/>
  <c r="Q1089" i="1"/>
  <c r="O1089" i="1"/>
  <c r="M1089" i="1"/>
  <c r="K1089" i="1"/>
  <c r="I1089" i="1"/>
  <c r="Q1088" i="1"/>
  <c r="O1088" i="1"/>
  <c r="M1088" i="1"/>
  <c r="K1088" i="1"/>
  <c r="I1088" i="1"/>
  <c r="Q1087" i="1"/>
  <c r="O1087" i="1"/>
  <c r="M1087" i="1"/>
  <c r="K1087" i="1"/>
  <c r="I1087" i="1"/>
  <c r="Q1086" i="1"/>
  <c r="O1086" i="1"/>
  <c r="M1086" i="1"/>
  <c r="I1086" i="1"/>
  <c r="Q1085" i="1"/>
  <c r="O1085" i="1"/>
  <c r="M1085" i="1"/>
  <c r="K1085" i="1"/>
  <c r="I1085" i="1"/>
  <c r="Q1084" i="1"/>
  <c r="O1084" i="1"/>
  <c r="M1084" i="1"/>
  <c r="K1084" i="1"/>
  <c r="I1084" i="1"/>
  <c r="Q1083" i="1"/>
  <c r="O1083" i="1"/>
  <c r="M1083" i="1"/>
  <c r="K1083" i="1"/>
  <c r="I1083" i="1"/>
  <c r="Q1082" i="1"/>
  <c r="O1082" i="1"/>
  <c r="M1082" i="1"/>
  <c r="K1082" i="1"/>
  <c r="I1082" i="1"/>
  <c r="Q1081" i="1"/>
  <c r="O1081" i="1"/>
  <c r="M1081" i="1"/>
  <c r="K1081" i="1"/>
  <c r="I1081" i="1"/>
  <c r="Q1080" i="1"/>
  <c r="O1080" i="1"/>
  <c r="M1080" i="1"/>
  <c r="K1080" i="1"/>
  <c r="I1080" i="1"/>
  <c r="Q1079" i="1"/>
  <c r="O1079" i="1"/>
  <c r="M1079" i="1"/>
  <c r="K1079" i="1"/>
  <c r="I1079" i="1"/>
  <c r="Q1078" i="1"/>
  <c r="O1078" i="1"/>
  <c r="M1078" i="1"/>
  <c r="K1078" i="1"/>
  <c r="I1078" i="1"/>
  <c r="Q1077" i="1"/>
  <c r="O1077" i="1"/>
  <c r="M1077" i="1"/>
  <c r="K1077" i="1"/>
  <c r="I1077" i="1"/>
  <c r="Q1076" i="1"/>
  <c r="O1076" i="1"/>
  <c r="M1076" i="1"/>
  <c r="K1076" i="1"/>
  <c r="I1076" i="1"/>
  <c r="Q1075" i="1"/>
  <c r="O1075" i="1"/>
  <c r="M1075" i="1"/>
  <c r="I1075" i="1"/>
  <c r="Q1074" i="1"/>
  <c r="O1074" i="1"/>
  <c r="M1074" i="1"/>
  <c r="K1074" i="1"/>
  <c r="I1074" i="1"/>
  <c r="Q1073" i="1"/>
  <c r="O1073" i="1"/>
  <c r="M1073" i="1"/>
  <c r="K1073" i="1"/>
  <c r="I1073" i="1"/>
  <c r="Q1072" i="1"/>
  <c r="O1072" i="1"/>
  <c r="M1072" i="1"/>
  <c r="I1072" i="1"/>
  <c r="Q1071" i="1"/>
  <c r="O1071" i="1"/>
  <c r="M1071" i="1"/>
  <c r="K1071" i="1"/>
  <c r="I1071" i="1"/>
  <c r="Q1070" i="1"/>
  <c r="O1070" i="1"/>
  <c r="M1070" i="1"/>
  <c r="K1070" i="1"/>
  <c r="I1070" i="1"/>
  <c r="Q1069" i="1"/>
  <c r="O1069" i="1"/>
  <c r="M1069" i="1"/>
  <c r="K1069" i="1"/>
  <c r="I1069" i="1"/>
  <c r="P1068" i="1"/>
  <c r="N1068" i="1"/>
  <c r="L1068" i="1"/>
  <c r="J1068" i="1"/>
  <c r="I1068" i="1"/>
  <c r="Q1067" i="1"/>
  <c r="O1067" i="1"/>
  <c r="M1067" i="1"/>
  <c r="K1067" i="1"/>
  <c r="I1067" i="1"/>
  <c r="Q1066" i="1"/>
  <c r="O1066" i="1"/>
  <c r="M1066" i="1"/>
  <c r="K1066" i="1"/>
  <c r="I1066" i="1"/>
  <c r="Q1065" i="1"/>
  <c r="O1065" i="1"/>
  <c r="M1065" i="1"/>
  <c r="I1065" i="1"/>
  <c r="Q1064" i="1"/>
  <c r="O1064" i="1"/>
  <c r="M1064" i="1"/>
  <c r="I1064" i="1"/>
  <c r="Q1063" i="1"/>
  <c r="O1063" i="1"/>
  <c r="M1063" i="1"/>
  <c r="I1063" i="1"/>
  <c r="Q1062" i="1"/>
  <c r="O1062" i="1"/>
  <c r="M1062" i="1"/>
  <c r="I1062" i="1"/>
  <c r="Q1061" i="1"/>
  <c r="O1061" i="1"/>
  <c r="M1061" i="1"/>
  <c r="I1061" i="1"/>
  <c r="P1060" i="1"/>
  <c r="N1060" i="1"/>
  <c r="L1060" i="1"/>
  <c r="J1060" i="1"/>
  <c r="I1060" i="1"/>
  <c r="P1059" i="1"/>
  <c r="N1059" i="1"/>
  <c r="L1059" i="1"/>
  <c r="J1059" i="1"/>
  <c r="I1059" i="1"/>
  <c r="Q1058" i="1"/>
  <c r="O1058" i="1"/>
  <c r="M1058" i="1"/>
  <c r="K1058" i="1"/>
  <c r="I1058" i="1"/>
  <c r="Q1057" i="1"/>
  <c r="O1057" i="1"/>
  <c r="M1057" i="1"/>
  <c r="K1057" i="1"/>
  <c r="I1057" i="1"/>
  <c r="Q1056" i="1"/>
  <c r="O1056" i="1"/>
  <c r="M1056" i="1"/>
  <c r="K1056" i="1"/>
  <c r="I1056" i="1"/>
  <c r="Q1055" i="1"/>
  <c r="O1055" i="1"/>
  <c r="M1055" i="1"/>
  <c r="K1055" i="1"/>
  <c r="I1055" i="1"/>
  <c r="Q1054" i="1"/>
  <c r="O1054" i="1"/>
  <c r="M1054" i="1"/>
  <c r="K1054" i="1"/>
  <c r="I1054" i="1"/>
  <c r="Q1053" i="1"/>
  <c r="O1053" i="1"/>
  <c r="M1053" i="1"/>
  <c r="K1053" i="1"/>
  <c r="I1053" i="1"/>
  <c r="Q1052" i="1"/>
  <c r="O1052" i="1"/>
  <c r="M1052" i="1"/>
  <c r="K1052" i="1"/>
  <c r="I1052" i="1"/>
  <c r="Q1051" i="1"/>
  <c r="O1051" i="1"/>
  <c r="M1051" i="1"/>
  <c r="K1051" i="1"/>
  <c r="I1051" i="1"/>
  <c r="Q1050" i="1"/>
  <c r="O1050" i="1"/>
  <c r="M1050" i="1"/>
  <c r="K1050" i="1"/>
  <c r="I1050" i="1"/>
  <c r="Q1049" i="1"/>
  <c r="O1049" i="1"/>
  <c r="M1049" i="1"/>
  <c r="K1049" i="1"/>
  <c r="I1049" i="1"/>
  <c r="Q1048" i="1"/>
  <c r="O1048" i="1"/>
  <c r="M1048" i="1"/>
  <c r="K1048" i="1"/>
  <c r="I1048" i="1"/>
  <c r="Q1047" i="1"/>
  <c r="O1047" i="1"/>
  <c r="M1047" i="1"/>
  <c r="K1047" i="1"/>
  <c r="I1047" i="1"/>
  <c r="Q1046" i="1"/>
  <c r="O1046" i="1"/>
  <c r="M1046" i="1"/>
  <c r="K1046" i="1"/>
  <c r="I1046" i="1"/>
  <c r="Q1045" i="1"/>
  <c r="O1045" i="1"/>
  <c r="M1045" i="1"/>
  <c r="K1045" i="1"/>
  <c r="I1045" i="1"/>
  <c r="Q1044" i="1"/>
  <c r="O1044" i="1"/>
  <c r="M1044" i="1"/>
  <c r="K1044" i="1"/>
  <c r="I1044" i="1"/>
  <c r="Q1043" i="1"/>
  <c r="O1043" i="1"/>
  <c r="M1043" i="1"/>
  <c r="K1043" i="1"/>
  <c r="I1043" i="1"/>
  <c r="N1042" i="1"/>
  <c r="L1042" i="1"/>
  <c r="J1042" i="1"/>
  <c r="I1042" i="1"/>
  <c r="N1041" i="1"/>
  <c r="L1041" i="1"/>
  <c r="J1041" i="1"/>
  <c r="I1041" i="1"/>
  <c r="N1040" i="1"/>
  <c r="L1040" i="1"/>
  <c r="J1040" i="1"/>
  <c r="I1040" i="1"/>
  <c r="N1039" i="1"/>
  <c r="L1039" i="1"/>
  <c r="J1039" i="1"/>
  <c r="I1039" i="1"/>
  <c r="N1038" i="1"/>
  <c r="L1038" i="1"/>
  <c r="J1038" i="1"/>
  <c r="I1038" i="1"/>
  <c r="N1037" i="1"/>
  <c r="L1037" i="1"/>
  <c r="J1037" i="1"/>
  <c r="I1037" i="1"/>
  <c r="P1036" i="1"/>
  <c r="N1036" i="1"/>
  <c r="L1036" i="1"/>
  <c r="J1036" i="1"/>
  <c r="I1036" i="1"/>
  <c r="N1035" i="1"/>
  <c r="L1035" i="1"/>
  <c r="J1035" i="1"/>
  <c r="I1035" i="1"/>
  <c r="N1034" i="1"/>
  <c r="L1034" i="1"/>
  <c r="J1034" i="1"/>
  <c r="I1034" i="1"/>
  <c r="N1033" i="1"/>
  <c r="L1033" i="1"/>
  <c r="J1033" i="1"/>
  <c r="I1033" i="1"/>
  <c r="N1032" i="1"/>
  <c r="L1032" i="1"/>
  <c r="J1032" i="1"/>
  <c r="I1032" i="1"/>
  <c r="N1031" i="1"/>
  <c r="L1031" i="1"/>
  <c r="J1031" i="1"/>
  <c r="I1031" i="1"/>
  <c r="P1030" i="1"/>
  <c r="N1030" i="1"/>
  <c r="L1030" i="1"/>
  <c r="J1030" i="1"/>
  <c r="I1030" i="1"/>
  <c r="P1029" i="1"/>
  <c r="N1029" i="1"/>
  <c r="L1029" i="1"/>
  <c r="J1029" i="1"/>
  <c r="I1029" i="1"/>
  <c r="N1028" i="1"/>
  <c r="L1028" i="1"/>
  <c r="J1028" i="1"/>
  <c r="I1028" i="1"/>
  <c r="P1027" i="1"/>
  <c r="N1027" i="1"/>
  <c r="L1027" i="1"/>
  <c r="J1027" i="1"/>
  <c r="I1027" i="1"/>
  <c r="Q1026" i="1"/>
  <c r="O1026" i="1"/>
  <c r="M1026" i="1"/>
  <c r="K1026" i="1"/>
  <c r="I1026" i="1"/>
  <c r="Q1025" i="1"/>
  <c r="O1025" i="1"/>
  <c r="M1025" i="1"/>
  <c r="K1025" i="1"/>
  <c r="I1025" i="1"/>
  <c r="N1024" i="1"/>
  <c r="L1024" i="1"/>
  <c r="J1024" i="1"/>
  <c r="I1024" i="1"/>
  <c r="N1023" i="1"/>
  <c r="L1023" i="1"/>
  <c r="J1023" i="1"/>
  <c r="I1023" i="1"/>
  <c r="N1022" i="1"/>
  <c r="L1022" i="1"/>
  <c r="J1022" i="1"/>
  <c r="I1022" i="1"/>
  <c r="N1021" i="1"/>
  <c r="L1021" i="1"/>
  <c r="J1021" i="1"/>
  <c r="I1021" i="1"/>
  <c r="P1020" i="1"/>
  <c r="N1020" i="1"/>
  <c r="L1020" i="1"/>
  <c r="J1020" i="1"/>
  <c r="I1020" i="1"/>
  <c r="P1019" i="1"/>
  <c r="N1019" i="1"/>
  <c r="L1019" i="1"/>
  <c r="J1019" i="1"/>
  <c r="I1019" i="1"/>
  <c r="P1018" i="1"/>
  <c r="N1018" i="1"/>
  <c r="L1018" i="1"/>
  <c r="J1018" i="1"/>
  <c r="I1018" i="1"/>
  <c r="N1017" i="1"/>
  <c r="L1017" i="1"/>
  <c r="J1017" i="1"/>
  <c r="I1017" i="1"/>
  <c r="N1016" i="1"/>
  <c r="L1016" i="1"/>
  <c r="J1016" i="1"/>
  <c r="I1016" i="1"/>
  <c r="N1015" i="1"/>
  <c r="L1015" i="1"/>
  <c r="J1015" i="1"/>
  <c r="I1015" i="1"/>
  <c r="N1014" i="1"/>
  <c r="L1014" i="1"/>
  <c r="J1014" i="1"/>
  <c r="I1014" i="1"/>
  <c r="N1013" i="1"/>
  <c r="L1013" i="1"/>
  <c r="J1013" i="1"/>
  <c r="I1013" i="1"/>
  <c r="N1012" i="1"/>
  <c r="L1012" i="1"/>
  <c r="J1012" i="1"/>
  <c r="I1012" i="1"/>
  <c r="Q1011" i="1"/>
  <c r="O1011" i="1"/>
  <c r="M1011" i="1"/>
  <c r="K1011" i="1"/>
  <c r="I1011" i="1"/>
  <c r="Q1010" i="1"/>
  <c r="O1010" i="1"/>
  <c r="M1010" i="1"/>
  <c r="K1010" i="1"/>
  <c r="I1010" i="1"/>
  <c r="Q1009" i="1"/>
  <c r="O1009" i="1"/>
  <c r="M1009" i="1"/>
  <c r="K1009" i="1"/>
  <c r="I1009" i="1"/>
  <c r="Q1008" i="1"/>
  <c r="O1008" i="1"/>
  <c r="M1008" i="1"/>
  <c r="K1008" i="1"/>
  <c r="I1008" i="1"/>
  <c r="Q1007" i="1"/>
  <c r="O1007" i="1"/>
  <c r="M1007" i="1"/>
  <c r="K1007" i="1"/>
  <c r="I1007" i="1"/>
  <c r="Q1006" i="1"/>
  <c r="O1006" i="1"/>
  <c r="M1006" i="1"/>
  <c r="K1006" i="1"/>
  <c r="I1006" i="1"/>
  <c r="Q1005" i="1"/>
  <c r="O1005" i="1"/>
  <c r="M1005" i="1"/>
  <c r="K1005" i="1"/>
  <c r="I1005" i="1"/>
  <c r="Q1004" i="1"/>
  <c r="O1004" i="1"/>
  <c r="M1004" i="1"/>
  <c r="K1004" i="1"/>
  <c r="I1004" i="1"/>
  <c r="Q1003" i="1"/>
  <c r="O1003" i="1"/>
  <c r="M1003" i="1"/>
  <c r="K1003" i="1"/>
  <c r="I1003" i="1"/>
  <c r="Q1002" i="1"/>
  <c r="O1002" i="1"/>
  <c r="M1002" i="1"/>
  <c r="K1002" i="1"/>
  <c r="I1002" i="1"/>
  <c r="Q1001" i="1"/>
  <c r="O1001" i="1"/>
  <c r="M1001" i="1"/>
  <c r="K1001" i="1"/>
  <c r="I1001" i="1"/>
  <c r="Q1000" i="1"/>
  <c r="O1000" i="1"/>
  <c r="M1000" i="1"/>
  <c r="K1000" i="1"/>
  <c r="I1000" i="1"/>
  <c r="P999" i="1"/>
  <c r="N999" i="1"/>
  <c r="L999" i="1"/>
  <c r="J999" i="1"/>
  <c r="I999" i="1"/>
  <c r="Q998" i="1"/>
  <c r="O998" i="1"/>
  <c r="M998" i="1"/>
  <c r="K998" i="1"/>
  <c r="I998" i="1"/>
  <c r="P997" i="1"/>
  <c r="N997" i="1"/>
  <c r="L997" i="1"/>
  <c r="J997" i="1"/>
  <c r="I997" i="1"/>
  <c r="Q996" i="1"/>
  <c r="O996" i="1"/>
  <c r="M996" i="1"/>
  <c r="K996" i="1"/>
  <c r="I996" i="1"/>
  <c r="Q995" i="1"/>
  <c r="O995" i="1"/>
  <c r="M995" i="1"/>
  <c r="K995" i="1"/>
  <c r="I995" i="1"/>
  <c r="Q994" i="1"/>
  <c r="O994" i="1"/>
  <c r="M994" i="1"/>
  <c r="K994" i="1"/>
  <c r="I994" i="1"/>
  <c r="Q993" i="1"/>
  <c r="O993" i="1"/>
  <c r="M993" i="1"/>
  <c r="K993" i="1"/>
  <c r="I993" i="1"/>
  <c r="Q992" i="1"/>
  <c r="O992" i="1"/>
  <c r="M992" i="1"/>
  <c r="K992" i="1"/>
  <c r="I992" i="1"/>
  <c r="Q991" i="1"/>
  <c r="O991" i="1"/>
  <c r="M991" i="1"/>
  <c r="K991" i="1"/>
  <c r="I991" i="1"/>
  <c r="Q990" i="1"/>
  <c r="O990" i="1"/>
  <c r="I990" i="1"/>
  <c r="Q989" i="1"/>
  <c r="O989" i="1"/>
  <c r="I989" i="1"/>
  <c r="Q988" i="1"/>
  <c r="O988" i="1"/>
  <c r="M988" i="1"/>
  <c r="K988" i="1"/>
  <c r="I988" i="1"/>
  <c r="Q987" i="1"/>
  <c r="O987" i="1"/>
  <c r="M987" i="1"/>
  <c r="K987" i="1"/>
  <c r="I987" i="1"/>
  <c r="Q986" i="1"/>
  <c r="O986" i="1"/>
  <c r="M986" i="1"/>
  <c r="K986" i="1"/>
  <c r="I986" i="1"/>
  <c r="Q985" i="1"/>
  <c r="O985" i="1"/>
  <c r="M985" i="1"/>
  <c r="K985" i="1"/>
  <c r="I985" i="1"/>
  <c r="Q984" i="1"/>
  <c r="O984" i="1"/>
  <c r="M984" i="1"/>
  <c r="K984" i="1"/>
  <c r="I984" i="1"/>
  <c r="Q983" i="1"/>
  <c r="O983" i="1"/>
  <c r="M983" i="1"/>
  <c r="K983" i="1"/>
  <c r="I983" i="1"/>
  <c r="Q982" i="1"/>
  <c r="O982" i="1"/>
  <c r="M982" i="1"/>
  <c r="K982" i="1"/>
  <c r="I982" i="1"/>
  <c r="Q981" i="1"/>
  <c r="O981" i="1"/>
  <c r="M981" i="1"/>
  <c r="K981" i="1"/>
  <c r="I981" i="1"/>
  <c r="Q980" i="1"/>
  <c r="O980" i="1"/>
  <c r="M980" i="1"/>
  <c r="K980" i="1"/>
  <c r="I980" i="1"/>
  <c r="Q979" i="1"/>
  <c r="O979" i="1"/>
  <c r="M979" i="1"/>
  <c r="K979" i="1"/>
  <c r="I979" i="1"/>
  <c r="Q978" i="1"/>
  <c r="O978" i="1"/>
  <c r="M978" i="1"/>
  <c r="K978" i="1"/>
  <c r="I978" i="1"/>
  <c r="Q977" i="1"/>
  <c r="O977" i="1"/>
  <c r="M977" i="1"/>
  <c r="K977" i="1"/>
  <c r="I977" i="1"/>
  <c r="Q976" i="1"/>
  <c r="O976" i="1"/>
  <c r="M976" i="1"/>
  <c r="K976" i="1"/>
  <c r="I976" i="1"/>
  <c r="Q975" i="1"/>
  <c r="O975" i="1"/>
  <c r="M975" i="1"/>
  <c r="K975" i="1"/>
  <c r="I975" i="1"/>
  <c r="Q974" i="1"/>
  <c r="O974" i="1"/>
  <c r="M974" i="1"/>
  <c r="K974" i="1"/>
  <c r="I974" i="1"/>
  <c r="Q973" i="1"/>
  <c r="O973" i="1"/>
  <c r="M973" i="1"/>
  <c r="K973" i="1"/>
  <c r="I973" i="1"/>
  <c r="Q972" i="1"/>
  <c r="O972" i="1"/>
  <c r="M972" i="1"/>
  <c r="K972" i="1"/>
  <c r="I972" i="1"/>
  <c r="Q971" i="1"/>
  <c r="O971" i="1"/>
  <c r="M971" i="1"/>
  <c r="K971" i="1"/>
  <c r="I971" i="1"/>
  <c r="Q970" i="1"/>
  <c r="O970" i="1"/>
  <c r="M970" i="1"/>
  <c r="K970" i="1"/>
  <c r="I970" i="1"/>
  <c r="Q969" i="1"/>
  <c r="O969" i="1"/>
  <c r="M969" i="1"/>
  <c r="K969" i="1"/>
  <c r="I969" i="1"/>
  <c r="Q968" i="1"/>
  <c r="O968" i="1"/>
  <c r="M968" i="1"/>
  <c r="K968" i="1"/>
  <c r="I968" i="1"/>
  <c r="Q967" i="1"/>
  <c r="O967" i="1"/>
  <c r="M967" i="1"/>
  <c r="K967" i="1"/>
  <c r="I967" i="1"/>
  <c r="Q966" i="1"/>
  <c r="O966" i="1"/>
  <c r="M966" i="1"/>
  <c r="K966" i="1"/>
  <c r="I966" i="1"/>
  <c r="Q965" i="1"/>
  <c r="O965" i="1"/>
  <c r="M965" i="1"/>
  <c r="K965" i="1"/>
  <c r="I965" i="1"/>
  <c r="Q964" i="1"/>
  <c r="O964" i="1"/>
  <c r="M964" i="1"/>
  <c r="K964" i="1"/>
  <c r="I964" i="1"/>
  <c r="Q963" i="1"/>
  <c r="O963" i="1"/>
  <c r="M963" i="1"/>
  <c r="K963" i="1"/>
  <c r="I963" i="1"/>
  <c r="Q962" i="1"/>
  <c r="O962" i="1"/>
  <c r="M962" i="1"/>
  <c r="K962" i="1"/>
  <c r="I962" i="1"/>
  <c r="Q961" i="1"/>
  <c r="O961" i="1"/>
  <c r="M961" i="1"/>
  <c r="K961" i="1"/>
  <c r="I961" i="1"/>
  <c r="Q960" i="1"/>
  <c r="O960" i="1"/>
  <c r="M960" i="1"/>
  <c r="K960" i="1"/>
  <c r="I960" i="1"/>
  <c r="Q959" i="1"/>
  <c r="O959" i="1"/>
  <c r="M959" i="1"/>
  <c r="K959" i="1"/>
  <c r="I959" i="1"/>
  <c r="Q958" i="1"/>
  <c r="O958" i="1"/>
  <c r="M958" i="1"/>
  <c r="K958" i="1"/>
  <c r="I958" i="1"/>
  <c r="Q957" i="1"/>
  <c r="O957" i="1"/>
  <c r="M957" i="1"/>
  <c r="K957" i="1"/>
  <c r="I957" i="1"/>
  <c r="Q956" i="1"/>
  <c r="O956" i="1"/>
  <c r="M956" i="1"/>
  <c r="K956" i="1"/>
  <c r="I956" i="1"/>
  <c r="Q955" i="1"/>
  <c r="O955" i="1"/>
  <c r="M955" i="1"/>
  <c r="K955" i="1"/>
  <c r="I955" i="1"/>
  <c r="Q954" i="1"/>
  <c r="O954" i="1"/>
  <c r="M954" i="1"/>
  <c r="K954" i="1"/>
  <c r="I954" i="1"/>
  <c r="Q953" i="1"/>
  <c r="O953" i="1"/>
  <c r="M953" i="1"/>
  <c r="K953" i="1"/>
  <c r="I953" i="1"/>
  <c r="Q952" i="1"/>
  <c r="O952" i="1"/>
  <c r="M952" i="1"/>
  <c r="K952" i="1"/>
  <c r="I952" i="1"/>
  <c r="Q951" i="1"/>
  <c r="O951" i="1"/>
  <c r="M951" i="1"/>
  <c r="K951" i="1"/>
  <c r="I951" i="1"/>
  <c r="Q950" i="1"/>
  <c r="O950" i="1"/>
  <c r="M950" i="1"/>
  <c r="K950" i="1"/>
  <c r="I950" i="1"/>
  <c r="Q949" i="1"/>
  <c r="O949" i="1"/>
  <c r="M949" i="1"/>
  <c r="K949" i="1"/>
  <c r="I949" i="1"/>
  <c r="Q948" i="1"/>
  <c r="O948" i="1"/>
  <c r="M948" i="1"/>
  <c r="K948" i="1"/>
  <c r="I948" i="1"/>
  <c r="Q947" i="1"/>
  <c r="O947" i="1"/>
  <c r="M947" i="1"/>
  <c r="K947" i="1"/>
  <c r="I947" i="1"/>
  <c r="Q946" i="1"/>
  <c r="O946" i="1"/>
  <c r="M946" i="1"/>
  <c r="K946" i="1"/>
  <c r="I946" i="1"/>
  <c r="Q945" i="1"/>
  <c r="O945" i="1"/>
  <c r="M945" i="1"/>
  <c r="K945" i="1"/>
  <c r="I945" i="1"/>
  <c r="Q944" i="1"/>
  <c r="O944" i="1"/>
  <c r="M944" i="1"/>
  <c r="K944" i="1"/>
  <c r="I944" i="1"/>
  <c r="Q943" i="1"/>
  <c r="O943" i="1"/>
  <c r="M943" i="1"/>
  <c r="K943" i="1"/>
  <c r="I943" i="1"/>
  <c r="N942" i="1"/>
  <c r="L942" i="1"/>
  <c r="J942" i="1"/>
  <c r="I942" i="1"/>
  <c r="N941" i="1"/>
  <c r="L941" i="1"/>
  <c r="J941" i="1"/>
  <c r="I941" i="1"/>
  <c r="O940" i="1"/>
  <c r="M940" i="1"/>
  <c r="I940" i="1"/>
  <c r="O939" i="1"/>
  <c r="M939" i="1"/>
  <c r="I939" i="1"/>
  <c r="O938" i="1"/>
  <c r="M938" i="1"/>
  <c r="I938" i="1"/>
  <c r="M937" i="1"/>
  <c r="I937" i="1"/>
  <c r="I936" i="1"/>
  <c r="M935" i="1"/>
  <c r="I935" i="1"/>
  <c r="M934" i="1"/>
  <c r="I934" i="1"/>
  <c r="I933" i="1"/>
  <c r="M932" i="1"/>
  <c r="I932" i="1"/>
  <c r="I931" i="1"/>
  <c r="I930" i="1"/>
  <c r="I929" i="1"/>
  <c r="I928" i="1"/>
  <c r="I927" i="1"/>
  <c r="I926" i="1"/>
  <c r="M925" i="1"/>
  <c r="I925" i="1"/>
  <c r="I924" i="1"/>
  <c r="I923" i="1"/>
  <c r="I922" i="1"/>
  <c r="O921" i="1"/>
  <c r="M921" i="1"/>
  <c r="I921" i="1"/>
  <c r="O920" i="1"/>
  <c r="M920" i="1"/>
  <c r="I920" i="1"/>
  <c r="O919" i="1"/>
  <c r="M919" i="1"/>
  <c r="I919" i="1"/>
  <c r="P918" i="1"/>
  <c r="N918" i="1"/>
  <c r="L918" i="1"/>
  <c r="J918" i="1"/>
  <c r="I918" i="1"/>
  <c r="N917" i="1"/>
  <c r="L917" i="1"/>
  <c r="J917" i="1"/>
  <c r="I917" i="1"/>
  <c r="N916" i="1"/>
  <c r="L916" i="1"/>
  <c r="J916" i="1"/>
  <c r="I916" i="1"/>
  <c r="N915" i="1"/>
  <c r="L915" i="1"/>
  <c r="J915" i="1"/>
  <c r="I915" i="1"/>
  <c r="N914" i="1"/>
  <c r="L914" i="1"/>
  <c r="J914" i="1"/>
  <c r="I914" i="1"/>
  <c r="N913" i="1"/>
  <c r="L913" i="1"/>
  <c r="J913" i="1"/>
  <c r="I913" i="1"/>
  <c r="N912" i="1"/>
  <c r="L912" i="1"/>
  <c r="J912" i="1"/>
  <c r="I912" i="1"/>
  <c r="N911" i="1"/>
  <c r="L911" i="1"/>
  <c r="J911" i="1"/>
  <c r="I911" i="1"/>
  <c r="O910" i="1"/>
  <c r="M910" i="1"/>
  <c r="I910" i="1"/>
  <c r="O909" i="1"/>
  <c r="M909" i="1"/>
  <c r="I909" i="1"/>
  <c r="O908" i="1"/>
  <c r="M908" i="1"/>
  <c r="I908" i="1"/>
  <c r="O907" i="1"/>
  <c r="M907" i="1"/>
  <c r="I907" i="1"/>
  <c r="O906" i="1"/>
  <c r="M906" i="1"/>
  <c r="I906" i="1"/>
  <c r="O905" i="1"/>
  <c r="M905" i="1"/>
  <c r="I905" i="1"/>
  <c r="O904" i="1"/>
  <c r="M904" i="1"/>
  <c r="I904" i="1"/>
  <c r="O903" i="1"/>
  <c r="M903" i="1"/>
  <c r="I903" i="1"/>
  <c r="O902" i="1"/>
  <c r="M902" i="1"/>
  <c r="I902" i="1"/>
  <c r="O901" i="1"/>
  <c r="M901" i="1"/>
  <c r="I901" i="1"/>
  <c r="O900" i="1"/>
  <c r="M900" i="1"/>
  <c r="I900" i="1"/>
  <c r="N899" i="1"/>
  <c r="L899" i="1"/>
  <c r="J899" i="1"/>
  <c r="I899" i="1"/>
  <c r="N898" i="1"/>
  <c r="L898" i="1"/>
  <c r="J898" i="1"/>
  <c r="I898" i="1"/>
  <c r="N897" i="1"/>
  <c r="L897" i="1"/>
  <c r="J897" i="1"/>
  <c r="I897" i="1"/>
  <c r="P896" i="1"/>
  <c r="N896" i="1"/>
  <c r="L896" i="1"/>
  <c r="J896" i="1"/>
  <c r="I896" i="1"/>
  <c r="N895" i="1"/>
  <c r="L895" i="1"/>
  <c r="J895" i="1"/>
  <c r="I895" i="1"/>
  <c r="N894" i="1"/>
  <c r="L894" i="1"/>
  <c r="J894" i="1"/>
  <c r="I894" i="1"/>
  <c r="N893" i="1"/>
  <c r="L893" i="1"/>
  <c r="J893" i="1"/>
  <c r="I893" i="1"/>
  <c r="N892" i="1"/>
  <c r="L892" i="1"/>
  <c r="J892" i="1"/>
  <c r="I892" i="1"/>
  <c r="N891" i="1"/>
  <c r="L891" i="1"/>
  <c r="J891" i="1"/>
  <c r="I891" i="1"/>
  <c r="O890" i="1"/>
  <c r="M890" i="1"/>
  <c r="I890" i="1"/>
  <c r="O889" i="1"/>
  <c r="M889" i="1"/>
  <c r="I889" i="1"/>
  <c r="O888" i="1"/>
  <c r="M888" i="1"/>
  <c r="I888" i="1"/>
  <c r="O887" i="1"/>
  <c r="M887" i="1"/>
  <c r="I887" i="1"/>
  <c r="N886" i="1"/>
  <c r="L886" i="1"/>
  <c r="J886" i="1"/>
  <c r="I886" i="1"/>
  <c r="O885" i="1"/>
  <c r="M885" i="1"/>
  <c r="I885" i="1"/>
  <c r="O884" i="1"/>
  <c r="M884" i="1"/>
  <c r="I884" i="1"/>
  <c r="O883" i="1"/>
  <c r="M883" i="1"/>
  <c r="I883" i="1"/>
  <c r="O882" i="1"/>
  <c r="M882" i="1"/>
  <c r="I882" i="1"/>
  <c r="O881" i="1"/>
  <c r="M881" i="1"/>
  <c r="I881" i="1"/>
  <c r="O880" i="1"/>
  <c r="M880" i="1"/>
  <c r="I880" i="1"/>
  <c r="O879" i="1"/>
  <c r="M879" i="1"/>
  <c r="I879" i="1"/>
  <c r="O878" i="1"/>
  <c r="M878" i="1"/>
  <c r="I878" i="1"/>
  <c r="O877" i="1"/>
  <c r="M877" i="1"/>
  <c r="I877" i="1"/>
  <c r="O876" i="1"/>
  <c r="M876" i="1"/>
  <c r="I876" i="1"/>
  <c r="O875" i="1"/>
  <c r="M875" i="1"/>
  <c r="I875" i="1"/>
  <c r="O874" i="1"/>
  <c r="M874" i="1"/>
  <c r="I874" i="1"/>
  <c r="O873" i="1"/>
  <c r="M873" i="1"/>
  <c r="I873" i="1"/>
  <c r="O872" i="1"/>
  <c r="M872" i="1"/>
  <c r="I872" i="1"/>
  <c r="O871" i="1"/>
  <c r="M871" i="1"/>
  <c r="I871" i="1"/>
  <c r="M870" i="1"/>
  <c r="I870" i="1"/>
  <c r="O869" i="1"/>
  <c r="M869" i="1"/>
  <c r="I869" i="1"/>
  <c r="O868" i="1"/>
  <c r="M868" i="1"/>
  <c r="I868" i="1"/>
  <c r="M867" i="1"/>
  <c r="I867" i="1"/>
  <c r="M866" i="1"/>
  <c r="I866" i="1"/>
  <c r="O865" i="1"/>
  <c r="M865" i="1"/>
  <c r="I865" i="1"/>
  <c r="O864" i="1"/>
  <c r="M864" i="1"/>
  <c r="I864" i="1"/>
  <c r="O863" i="1"/>
  <c r="M863" i="1"/>
  <c r="I863" i="1"/>
  <c r="O862" i="1"/>
  <c r="M862" i="1"/>
  <c r="I862" i="1"/>
  <c r="O861" i="1"/>
  <c r="M861" i="1"/>
  <c r="I861" i="1"/>
  <c r="O860" i="1"/>
  <c r="M860" i="1"/>
  <c r="I860" i="1"/>
  <c r="O859" i="1"/>
  <c r="M859" i="1"/>
  <c r="I859" i="1"/>
  <c r="O858" i="1"/>
  <c r="M858" i="1"/>
  <c r="I858" i="1"/>
  <c r="O857" i="1"/>
  <c r="M857" i="1"/>
  <c r="I857" i="1"/>
  <c r="O856" i="1"/>
  <c r="M856" i="1"/>
  <c r="I856" i="1"/>
  <c r="O855" i="1"/>
  <c r="M855" i="1"/>
  <c r="I855" i="1"/>
  <c r="M854" i="1"/>
  <c r="I854" i="1"/>
  <c r="M853" i="1"/>
  <c r="I853" i="1"/>
  <c r="M852" i="1"/>
  <c r="I852" i="1"/>
  <c r="O851" i="1"/>
  <c r="M851" i="1"/>
  <c r="I851" i="1"/>
  <c r="O850" i="1"/>
  <c r="M850" i="1"/>
  <c r="I850" i="1"/>
  <c r="O849" i="1"/>
  <c r="M849" i="1"/>
  <c r="I849" i="1"/>
  <c r="M848" i="1"/>
  <c r="I848" i="1"/>
  <c r="O847" i="1"/>
  <c r="M847" i="1"/>
  <c r="I847" i="1"/>
  <c r="O846" i="1"/>
  <c r="M846" i="1"/>
  <c r="I846" i="1"/>
  <c r="O845" i="1"/>
  <c r="M845" i="1"/>
  <c r="I845" i="1"/>
  <c r="O844" i="1"/>
  <c r="M844" i="1"/>
  <c r="I844" i="1"/>
  <c r="M843" i="1"/>
  <c r="I843" i="1"/>
  <c r="O842" i="1"/>
  <c r="M842" i="1"/>
  <c r="I842" i="1"/>
  <c r="O841" i="1"/>
  <c r="M841" i="1"/>
  <c r="I841" i="1"/>
  <c r="O840" i="1"/>
  <c r="M840" i="1"/>
  <c r="I840" i="1"/>
  <c r="O839" i="1"/>
  <c r="M839" i="1"/>
  <c r="I839" i="1"/>
  <c r="O838" i="1"/>
  <c r="M838" i="1"/>
  <c r="I838" i="1"/>
  <c r="M837" i="1"/>
  <c r="I837" i="1"/>
  <c r="O836" i="1"/>
  <c r="M836" i="1"/>
  <c r="I836" i="1"/>
  <c r="O835" i="1"/>
  <c r="M835" i="1"/>
  <c r="I835" i="1"/>
  <c r="O834" i="1"/>
  <c r="M834" i="1"/>
  <c r="I834" i="1"/>
  <c r="O833" i="1"/>
  <c r="M833" i="1"/>
  <c r="I833" i="1"/>
  <c r="O832" i="1"/>
  <c r="M832" i="1"/>
  <c r="I832" i="1"/>
  <c r="O831" i="1"/>
  <c r="M831" i="1"/>
  <c r="I831" i="1"/>
  <c r="O830" i="1"/>
  <c r="M830" i="1"/>
  <c r="I830" i="1"/>
  <c r="O829" i="1"/>
  <c r="M829" i="1"/>
  <c r="I829" i="1"/>
  <c r="M828" i="1"/>
  <c r="I828" i="1"/>
  <c r="O827" i="1"/>
  <c r="M827" i="1"/>
  <c r="I827" i="1"/>
  <c r="O826" i="1"/>
  <c r="M826" i="1"/>
  <c r="I826" i="1"/>
  <c r="O825" i="1"/>
  <c r="M825" i="1"/>
  <c r="I825" i="1"/>
  <c r="O824" i="1"/>
  <c r="M824" i="1"/>
  <c r="I824" i="1"/>
  <c r="O823" i="1"/>
  <c r="M823" i="1"/>
  <c r="I823" i="1"/>
  <c r="O822" i="1"/>
  <c r="M822" i="1"/>
  <c r="I822" i="1"/>
  <c r="O821" i="1"/>
  <c r="M821" i="1"/>
  <c r="I821" i="1"/>
  <c r="O820" i="1"/>
  <c r="M820" i="1"/>
  <c r="I820" i="1"/>
  <c r="O819" i="1"/>
  <c r="M819" i="1"/>
  <c r="I819" i="1"/>
  <c r="O818" i="1"/>
  <c r="M818" i="1"/>
  <c r="I818" i="1"/>
  <c r="O817" i="1"/>
  <c r="M817" i="1"/>
  <c r="I817" i="1"/>
  <c r="O816" i="1"/>
  <c r="M816" i="1"/>
  <c r="I816" i="1"/>
  <c r="M815" i="1"/>
  <c r="I815" i="1"/>
  <c r="O814" i="1"/>
  <c r="M814" i="1"/>
  <c r="I814" i="1"/>
  <c r="O813" i="1"/>
  <c r="M813" i="1"/>
  <c r="I813" i="1"/>
  <c r="O812" i="1"/>
  <c r="M812" i="1"/>
  <c r="I812" i="1"/>
  <c r="O811" i="1"/>
  <c r="M811" i="1"/>
  <c r="I811" i="1"/>
  <c r="O810" i="1"/>
  <c r="M810" i="1"/>
  <c r="I810" i="1"/>
  <c r="O809" i="1"/>
  <c r="M809" i="1"/>
  <c r="I809" i="1"/>
  <c r="O808" i="1"/>
  <c r="M808" i="1"/>
  <c r="I808" i="1"/>
  <c r="O807" i="1"/>
  <c r="M807" i="1"/>
  <c r="I807" i="1"/>
  <c r="O806" i="1"/>
  <c r="M806" i="1"/>
  <c r="I806" i="1"/>
  <c r="O805" i="1"/>
  <c r="M805" i="1"/>
  <c r="I805" i="1"/>
  <c r="O804" i="1"/>
  <c r="M804" i="1"/>
  <c r="I804" i="1"/>
  <c r="O803" i="1"/>
  <c r="M803" i="1"/>
  <c r="I803" i="1"/>
  <c r="O802" i="1"/>
  <c r="M802" i="1"/>
  <c r="I802" i="1"/>
  <c r="M801" i="1"/>
  <c r="I801" i="1"/>
  <c r="O800" i="1"/>
  <c r="M800" i="1"/>
  <c r="I800" i="1"/>
  <c r="O799" i="1"/>
  <c r="M799" i="1"/>
  <c r="I799" i="1"/>
  <c r="O798" i="1"/>
  <c r="M798" i="1"/>
  <c r="I798" i="1"/>
  <c r="O797" i="1"/>
  <c r="M797" i="1"/>
  <c r="I797" i="1"/>
  <c r="O796" i="1"/>
  <c r="M796" i="1"/>
  <c r="I796" i="1"/>
  <c r="O795" i="1"/>
  <c r="M795" i="1"/>
  <c r="I795" i="1"/>
  <c r="O794" i="1"/>
  <c r="M794" i="1"/>
  <c r="I794" i="1"/>
  <c r="O793" i="1"/>
  <c r="M793" i="1"/>
  <c r="I793" i="1"/>
  <c r="O792" i="1"/>
  <c r="M792" i="1"/>
  <c r="I792" i="1"/>
  <c r="O791" i="1"/>
  <c r="M791" i="1"/>
  <c r="I791" i="1"/>
  <c r="O790" i="1"/>
  <c r="M790" i="1"/>
  <c r="I790" i="1"/>
  <c r="O789" i="1"/>
  <c r="M789" i="1"/>
  <c r="I789" i="1"/>
  <c r="O788" i="1"/>
  <c r="M788" i="1"/>
  <c r="I788" i="1"/>
  <c r="O787" i="1"/>
  <c r="M787" i="1"/>
  <c r="I787" i="1"/>
  <c r="O786" i="1"/>
  <c r="M786" i="1"/>
  <c r="I786" i="1"/>
  <c r="O785" i="1"/>
  <c r="M785" i="1"/>
  <c r="I785" i="1"/>
  <c r="O784" i="1"/>
  <c r="M784" i="1"/>
  <c r="I784" i="1"/>
  <c r="O783" i="1"/>
  <c r="M783" i="1"/>
  <c r="I783" i="1"/>
  <c r="O782" i="1"/>
  <c r="M782" i="1"/>
  <c r="I782" i="1"/>
  <c r="O781" i="1"/>
  <c r="M781" i="1"/>
  <c r="I781" i="1"/>
  <c r="O780" i="1"/>
  <c r="M780" i="1"/>
  <c r="I780" i="1"/>
  <c r="O779" i="1"/>
  <c r="M779" i="1"/>
  <c r="I779" i="1"/>
  <c r="O778" i="1"/>
  <c r="M778" i="1"/>
  <c r="I778" i="1"/>
  <c r="O777" i="1"/>
  <c r="M777" i="1"/>
  <c r="I777" i="1"/>
  <c r="O776" i="1"/>
  <c r="M776" i="1"/>
  <c r="I776" i="1"/>
  <c r="O775" i="1"/>
  <c r="M775" i="1"/>
  <c r="I775" i="1"/>
  <c r="O774" i="1"/>
  <c r="M774" i="1"/>
  <c r="I774" i="1"/>
  <c r="O773" i="1"/>
  <c r="M773" i="1"/>
  <c r="I773" i="1"/>
  <c r="O772" i="1"/>
  <c r="M772" i="1"/>
  <c r="I772" i="1"/>
  <c r="O771" i="1"/>
  <c r="M771" i="1"/>
  <c r="I771" i="1"/>
  <c r="O770" i="1"/>
  <c r="M770" i="1"/>
  <c r="I770" i="1"/>
  <c r="O769" i="1"/>
  <c r="M769" i="1"/>
  <c r="I769" i="1"/>
  <c r="O768" i="1"/>
  <c r="M768" i="1"/>
  <c r="I768" i="1"/>
  <c r="O767" i="1"/>
  <c r="M767" i="1"/>
  <c r="I767" i="1"/>
  <c r="O766" i="1"/>
  <c r="M766" i="1"/>
  <c r="I766" i="1"/>
  <c r="O765" i="1"/>
  <c r="M765" i="1"/>
  <c r="I765" i="1"/>
  <c r="O764" i="1"/>
  <c r="M764" i="1"/>
  <c r="I764" i="1"/>
  <c r="O763" i="1"/>
  <c r="M763" i="1"/>
  <c r="I763" i="1"/>
  <c r="O762" i="1"/>
  <c r="M762" i="1"/>
  <c r="I762" i="1"/>
  <c r="O761" i="1"/>
  <c r="M761" i="1"/>
  <c r="I761" i="1"/>
  <c r="O760" i="1"/>
  <c r="M760" i="1"/>
  <c r="I760" i="1"/>
  <c r="O759" i="1"/>
  <c r="M759" i="1"/>
  <c r="I759" i="1"/>
  <c r="O758" i="1"/>
  <c r="M758" i="1"/>
  <c r="I758" i="1"/>
  <c r="O757" i="1"/>
  <c r="M757" i="1"/>
  <c r="I757" i="1"/>
  <c r="O756" i="1"/>
  <c r="M756" i="1"/>
  <c r="I756" i="1"/>
  <c r="O755" i="1"/>
  <c r="M755" i="1"/>
  <c r="I755" i="1"/>
  <c r="O754" i="1"/>
  <c r="M754" i="1"/>
  <c r="I754" i="1"/>
  <c r="O753" i="1"/>
  <c r="M753" i="1"/>
  <c r="I753" i="1"/>
  <c r="O752" i="1"/>
  <c r="M752" i="1"/>
  <c r="I752" i="1"/>
  <c r="O751" i="1"/>
  <c r="M751" i="1"/>
  <c r="I751" i="1"/>
  <c r="O750" i="1"/>
  <c r="M750" i="1"/>
  <c r="I750" i="1"/>
  <c r="O749" i="1"/>
  <c r="M749" i="1"/>
  <c r="I749" i="1"/>
  <c r="O748" i="1"/>
  <c r="M748" i="1"/>
  <c r="I748" i="1"/>
  <c r="O747" i="1"/>
  <c r="M747" i="1"/>
  <c r="I747" i="1"/>
  <c r="O746" i="1"/>
  <c r="M746" i="1"/>
  <c r="I746" i="1"/>
  <c r="O745" i="1"/>
  <c r="M745" i="1"/>
  <c r="I745" i="1"/>
  <c r="O744" i="1"/>
  <c r="M744" i="1"/>
  <c r="I744" i="1"/>
  <c r="O743" i="1"/>
  <c r="M743" i="1"/>
  <c r="I743" i="1"/>
  <c r="O742" i="1"/>
  <c r="M742" i="1"/>
  <c r="I742" i="1"/>
  <c r="O741" i="1"/>
  <c r="M741" i="1"/>
  <c r="I741" i="1"/>
  <c r="O740" i="1"/>
  <c r="M740" i="1"/>
  <c r="I740" i="1"/>
  <c r="O739" i="1"/>
  <c r="M739" i="1"/>
  <c r="I739" i="1"/>
  <c r="O738" i="1"/>
  <c r="M738" i="1"/>
  <c r="I738" i="1"/>
  <c r="O737" i="1"/>
  <c r="M737" i="1"/>
  <c r="I737" i="1"/>
  <c r="O736" i="1"/>
  <c r="M736" i="1"/>
  <c r="I736" i="1"/>
  <c r="O735" i="1"/>
  <c r="M735" i="1"/>
  <c r="I735" i="1"/>
  <c r="O734" i="1"/>
  <c r="M734" i="1"/>
  <c r="I734" i="1"/>
  <c r="O733" i="1"/>
  <c r="M733" i="1"/>
  <c r="I733" i="1"/>
  <c r="O732" i="1"/>
  <c r="M732" i="1"/>
  <c r="I732" i="1"/>
  <c r="O731" i="1"/>
  <c r="M731" i="1"/>
  <c r="I731" i="1"/>
  <c r="O730" i="1"/>
  <c r="M730" i="1"/>
  <c r="I730" i="1"/>
  <c r="O729" i="1"/>
  <c r="M729" i="1"/>
  <c r="I729" i="1"/>
  <c r="O728" i="1"/>
  <c r="M728" i="1"/>
  <c r="I728" i="1"/>
  <c r="O727" i="1"/>
  <c r="M727" i="1"/>
  <c r="I727" i="1"/>
  <c r="O726" i="1"/>
  <c r="M726" i="1"/>
  <c r="I726" i="1"/>
  <c r="O725" i="1"/>
  <c r="M725" i="1"/>
  <c r="I725" i="1"/>
  <c r="O724" i="1"/>
  <c r="M724" i="1"/>
  <c r="I724" i="1"/>
  <c r="O723" i="1"/>
  <c r="M723" i="1"/>
  <c r="I723" i="1"/>
  <c r="O722" i="1"/>
  <c r="M722" i="1"/>
  <c r="I722" i="1"/>
  <c r="O721" i="1"/>
  <c r="M721" i="1"/>
  <c r="I721" i="1"/>
  <c r="O720" i="1"/>
  <c r="M720" i="1"/>
  <c r="I720" i="1"/>
  <c r="O719" i="1"/>
  <c r="M719" i="1"/>
  <c r="I719" i="1"/>
  <c r="O718" i="1"/>
  <c r="M718" i="1"/>
  <c r="I718" i="1"/>
  <c r="O717" i="1"/>
  <c r="M717" i="1"/>
  <c r="I717" i="1"/>
  <c r="O716" i="1"/>
  <c r="M716" i="1"/>
  <c r="I716" i="1"/>
  <c r="O715" i="1"/>
  <c r="M715" i="1"/>
  <c r="I715" i="1"/>
  <c r="O714" i="1"/>
  <c r="M714" i="1"/>
  <c r="I714" i="1"/>
  <c r="O713" i="1"/>
  <c r="M713" i="1"/>
  <c r="I713" i="1"/>
  <c r="O712" i="1"/>
  <c r="M712" i="1"/>
  <c r="I712" i="1"/>
  <c r="O711" i="1"/>
  <c r="M711" i="1"/>
  <c r="I711" i="1"/>
  <c r="O710" i="1"/>
  <c r="M710" i="1"/>
  <c r="I710" i="1"/>
  <c r="O709" i="1"/>
  <c r="M709" i="1"/>
  <c r="I709" i="1"/>
  <c r="O708" i="1"/>
  <c r="M708" i="1"/>
  <c r="I708" i="1"/>
  <c r="O707" i="1"/>
  <c r="M707" i="1"/>
  <c r="I707" i="1"/>
  <c r="O706" i="1"/>
  <c r="M706" i="1"/>
  <c r="I706" i="1"/>
  <c r="O705" i="1"/>
  <c r="M705" i="1"/>
  <c r="I705" i="1"/>
  <c r="O704" i="1"/>
  <c r="M704" i="1"/>
  <c r="I704" i="1"/>
  <c r="O703" i="1"/>
  <c r="M703" i="1"/>
  <c r="I703" i="1"/>
  <c r="O702" i="1"/>
  <c r="M702" i="1"/>
  <c r="I702" i="1"/>
  <c r="O701" i="1"/>
  <c r="M701" i="1"/>
  <c r="I701" i="1"/>
  <c r="O700" i="1"/>
  <c r="M700" i="1"/>
  <c r="I700" i="1"/>
  <c r="O699" i="1"/>
  <c r="M699" i="1"/>
  <c r="I699" i="1"/>
  <c r="O698" i="1"/>
  <c r="M698" i="1"/>
  <c r="I698" i="1"/>
  <c r="O697" i="1"/>
  <c r="M697" i="1"/>
  <c r="I697" i="1"/>
  <c r="O696" i="1"/>
  <c r="M696" i="1"/>
  <c r="I696" i="1"/>
  <c r="O695" i="1"/>
  <c r="M695" i="1"/>
  <c r="I695" i="1"/>
  <c r="O694" i="1"/>
  <c r="M694" i="1"/>
  <c r="I694" i="1"/>
  <c r="O693" i="1"/>
  <c r="M693" i="1"/>
  <c r="I693" i="1"/>
  <c r="O692" i="1"/>
  <c r="M692" i="1"/>
  <c r="I692" i="1"/>
  <c r="O691" i="1"/>
  <c r="M691" i="1"/>
  <c r="I691" i="1"/>
  <c r="O690" i="1"/>
  <c r="M690" i="1"/>
  <c r="I690" i="1"/>
  <c r="O689" i="1"/>
  <c r="M689" i="1"/>
  <c r="I689" i="1"/>
  <c r="P688" i="1"/>
  <c r="N688" i="1"/>
  <c r="L688" i="1"/>
  <c r="J688" i="1"/>
  <c r="I688" i="1"/>
  <c r="P687" i="1"/>
  <c r="N687" i="1"/>
  <c r="L687" i="1"/>
  <c r="J687" i="1"/>
  <c r="I687" i="1"/>
  <c r="O686" i="1"/>
  <c r="M686" i="1"/>
  <c r="I686" i="1"/>
  <c r="O685" i="1"/>
  <c r="M685" i="1"/>
  <c r="I685" i="1"/>
  <c r="O684" i="1"/>
  <c r="M684" i="1"/>
  <c r="I684" i="1"/>
  <c r="O683" i="1"/>
  <c r="M683" i="1"/>
  <c r="I683" i="1"/>
  <c r="O682" i="1"/>
  <c r="M682" i="1"/>
  <c r="I682" i="1"/>
  <c r="O681" i="1"/>
  <c r="M681" i="1"/>
  <c r="I681" i="1"/>
  <c r="O680" i="1"/>
  <c r="M680" i="1"/>
  <c r="I680" i="1"/>
  <c r="O679" i="1"/>
  <c r="M679" i="1"/>
  <c r="I679" i="1"/>
  <c r="O678" i="1"/>
  <c r="M678" i="1"/>
  <c r="I678" i="1"/>
  <c r="O677" i="1"/>
  <c r="M677" i="1"/>
  <c r="I677" i="1"/>
  <c r="O676" i="1"/>
  <c r="M676" i="1"/>
  <c r="I676" i="1"/>
  <c r="O675" i="1"/>
  <c r="M675" i="1"/>
  <c r="I675" i="1"/>
  <c r="O674" i="1"/>
  <c r="M674" i="1"/>
  <c r="I674" i="1"/>
  <c r="O673" i="1"/>
  <c r="M673" i="1"/>
  <c r="I673" i="1"/>
  <c r="O672" i="1"/>
  <c r="M672" i="1"/>
  <c r="I672" i="1"/>
  <c r="O671" i="1"/>
  <c r="M671" i="1"/>
  <c r="I671" i="1"/>
  <c r="P670" i="1"/>
  <c r="N670" i="1"/>
  <c r="L670" i="1"/>
  <c r="J670" i="1"/>
  <c r="I670" i="1"/>
  <c r="O669" i="1"/>
  <c r="M669" i="1"/>
  <c r="I669" i="1"/>
  <c r="O668" i="1"/>
  <c r="M668" i="1"/>
  <c r="I668" i="1"/>
  <c r="P667" i="1"/>
  <c r="N667" i="1"/>
  <c r="L667" i="1"/>
  <c r="J667" i="1"/>
  <c r="I667" i="1"/>
  <c r="O666" i="1"/>
  <c r="M666" i="1"/>
  <c r="I666" i="1"/>
  <c r="O665" i="1"/>
  <c r="M665" i="1"/>
  <c r="I665" i="1"/>
  <c r="O664" i="1"/>
  <c r="M664" i="1"/>
  <c r="I664" i="1"/>
  <c r="O663" i="1"/>
  <c r="M663" i="1"/>
  <c r="I663" i="1"/>
  <c r="P662" i="1"/>
  <c r="N662" i="1"/>
  <c r="L662" i="1"/>
  <c r="J662" i="1"/>
  <c r="I662" i="1"/>
  <c r="P661" i="1"/>
  <c r="N661" i="1"/>
  <c r="L661" i="1"/>
  <c r="J661" i="1"/>
  <c r="I661" i="1"/>
  <c r="P660" i="1"/>
  <c r="N660" i="1"/>
  <c r="L660" i="1"/>
  <c r="J660" i="1"/>
  <c r="I660" i="1"/>
  <c r="P659" i="1"/>
  <c r="N659" i="1"/>
  <c r="L659" i="1"/>
  <c r="J659" i="1"/>
  <c r="I659" i="1"/>
  <c r="P658" i="1"/>
  <c r="N658" i="1"/>
  <c r="L658" i="1"/>
  <c r="J658" i="1"/>
  <c r="I658" i="1"/>
  <c r="P657" i="1"/>
  <c r="N657" i="1"/>
  <c r="L657" i="1"/>
  <c r="J657" i="1"/>
  <c r="I657" i="1"/>
  <c r="P656" i="1"/>
  <c r="N656" i="1"/>
  <c r="L656" i="1"/>
  <c r="J656" i="1"/>
  <c r="I656" i="1"/>
  <c r="O655" i="1"/>
  <c r="M655" i="1"/>
  <c r="I655" i="1"/>
  <c r="O654" i="1"/>
  <c r="M654" i="1"/>
  <c r="I654" i="1"/>
  <c r="P653" i="1"/>
  <c r="N653" i="1"/>
  <c r="L653" i="1"/>
  <c r="J653" i="1"/>
  <c r="I653" i="1"/>
  <c r="Q652" i="1"/>
  <c r="O652" i="1"/>
  <c r="M652" i="1"/>
  <c r="K652" i="1"/>
  <c r="I652" i="1"/>
  <c r="Q651" i="1"/>
  <c r="O651" i="1"/>
  <c r="M651" i="1"/>
  <c r="K651" i="1"/>
  <c r="I651" i="1"/>
  <c r="Q650" i="1"/>
  <c r="O650" i="1"/>
  <c r="M650" i="1"/>
  <c r="K650" i="1"/>
  <c r="I650" i="1"/>
  <c r="Q649" i="1"/>
  <c r="O649" i="1"/>
  <c r="M649" i="1"/>
  <c r="K649" i="1"/>
  <c r="I649" i="1"/>
  <c r="Q648" i="1"/>
  <c r="O648" i="1"/>
  <c r="M648" i="1"/>
  <c r="K648" i="1"/>
  <c r="I648" i="1"/>
  <c r="Q647" i="1"/>
  <c r="O647" i="1"/>
  <c r="M647" i="1"/>
  <c r="K647" i="1"/>
  <c r="I647" i="1"/>
  <c r="Q646" i="1"/>
  <c r="O646" i="1"/>
  <c r="M646" i="1"/>
  <c r="K646" i="1"/>
  <c r="I646" i="1"/>
  <c r="Q645" i="1"/>
  <c r="O645" i="1"/>
  <c r="M645" i="1"/>
  <c r="K645" i="1"/>
  <c r="I645" i="1"/>
  <c r="Q644" i="1"/>
  <c r="O644" i="1"/>
  <c r="M644" i="1"/>
  <c r="K644" i="1"/>
  <c r="I644" i="1"/>
  <c r="Q643" i="1"/>
  <c r="O643" i="1"/>
  <c r="M643" i="1"/>
  <c r="K643" i="1"/>
  <c r="I643" i="1"/>
  <c r="Q642" i="1"/>
  <c r="O642" i="1"/>
  <c r="M642" i="1"/>
  <c r="K642" i="1"/>
  <c r="I642" i="1"/>
  <c r="Q641" i="1"/>
  <c r="O641" i="1"/>
  <c r="M641" i="1"/>
  <c r="K641" i="1"/>
  <c r="I641" i="1"/>
  <c r="Q640" i="1"/>
  <c r="O640" i="1"/>
  <c r="M640" i="1"/>
  <c r="K640" i="1"/>
  <c r="I640" i="1"/>
  <c r="Q639" i="1"/>
  <c r="O639" i="1"/>
  <c r="M639" i="1"/>
  <c r="K639" i="1"/>
  <c r="I639" i="1"/>
  <c r="Q638" i="1"/>
  <c r="O638" i="1"/>
  <c r="M638" i="1"/>
  <c r="K638" i="1"/>
  <c r="I638" i="1"/>
  <c r="Q637" i="1"/>
  <c r="O637" i="1"/>
  <c r="M637" i="1"/>
  <c r="K637" i="1"/>
  <c r="I637" i="1"/>
  <c r="Q636" i="1"/>
  <c r="O636" i="1"/>
  <c r="M636" i="1"/>
  <c r="K636" i="1"/>
  <c r="I636" i="1"/>
  <c r="Q635" i="1"/>
  <c r="O635" i="1"/>
  <c r="M635" i="1"/>
  <c r="K635" i="1"/>
  <c r="I635" i="1"/>
  <c r="Q634" i="1"/>
  <c r="O634" i="1"/>
  <c r="M634" i="1"/>
  <c r="K634" i="1"/>
  <c r="I634" i="1"/>
  <c r="Q633" i="1"/>
  <c r="O633" i="1"/>
  <c r="M633" i="1"/>
  <c r="K633" i="1"/>
  <c r="I633" i="1"/>
  <c r="Q632" i="1"/>
  <c r="O632" i="1"/>
  <c r="M632" i="1"/>
  <c r="K632" i="1"/>
  <c r="I632" i="1"/>
  <c r="Q631" i="1"/>
  <c r="O631" i="1"/>
  <c r="M631" i="1"/>
  <c r="K631" i="1"/>
  <c r="I631" i="1"/>
  <c r="O630" i="1"/>
  <c r="M630" i="1"/>
  <c r="I630" i="1"/>
  <c r="O629" i="1"/>
  <c r="M629" i="1"/>
  <c r="I629" i="1"/>
  <c r="O628" i="1"/>
  <c r="M628" i="1"/>
  <c r="I628" i="1"/>
  <c r="O627" i="1"/>
  <c r="M627" i="1"/>
  <c r="I627" i="1"/>
  <c r="O626" i="1"/>
  <c r="M626" i="1"/>
  <c r="I626" i="1"/>
  <c r="Q625" i="1"/>
  <c r="O625" i="1"/>
  <c r="M625" i="1"/>
  <c r="K625" i="1"/>
  <c r="I625" i="1"/>
  <c r="Q624" i="1"/>
  <c r="O624" i="1"/>
  <c r="M624" i="1"/>
  <c r="K624" i="1"/>
  <c r="I624" i="1"/>
  <c r="Q623" i="1"/>
  <c r="O623" i="1"/>
  <c r="M623" i="1"/>
  <c r="K623" i="1"/>
  <c r="I623" i="1"/>
  <c r="Q622" i="1"/>
  <c r="O622" i="1"/>
  <c r="M622" i="1"/>
  <c r="K622" i="1"/>
  <c r="I622" i="1"/>
  <c r="Q621" i="1"/>
  <c r="O621" i="1"/>
  <c r="M621" i="1"/>
  <c r="K621" i="1"/>
  <c r="I621" i="1"/>
  <c r="Q620" i="1"/>
  <c r="O620" i="1"/>
  <c r="M620" i="1"/>
  <c r="K620" i="1"/>
  <c r="I620" i="1"/>
  <c r="Q619" i="1"/>
  <c r="O619" i="1"/>
  <c r="M619" i="1"/>
  <c r="K619" i="1"/>
  <c r="I619" i="1"/>
  <c r="Q618" i="1"/>
  <c r="O618" i="1"/>
  <c r="M618" i="1"/>
  <c r="K618" i="1"/>
  <c r="I618" i="1"/>
  <c r="Q617" i="1"/>
  <c r="O617" i="1"/>
  <c r="M617" i="1"/>
  <c r="K617" i="1"/>
  <c r="I617" i="1"/>
  <c r="Q616" i="1"/>
  <c r="O616" i="1"/>
  <c r="M616" i="1"/>
  <c r="K616" i="1"/>
  <c r="I616" i="1"/>
  <c r="Q615" i="1"/>
  <c r="O615" i="1"/>
  <c r="M615" i="1"/>
  <c r="K615" i="1"/>
  <c r="I615" i="1"/>
  <c r="Q614" i="1"/>
  <c r="O614" i="1"/>
  <c r="M614" i="1"/>
  <c r="K614" i="1"/>
  <c r="I614" i="1"/>
  <c r="Q613" i="1"/>
  <c r="O613" i="1"/>
  <c r="M613" i="1"/>
  <c r="K613" i="1"/>
  <c r="I613" i="1"/>
  <c r="Q612" i="1"/>
  <c r="O612" i="1"/>
  <c r="M612" i="1"/>
  <c r="K612" i="1"/>
  <c r="I612" i="1"/>
  <c r="Q611" i="1"/>
  <c r="O611" i="1"/>
  <c r="M611" i="1"/>
  <c r="K611" i="1"/>
  <c r="I611" i="1"/>
  <c r="Q610" i="1"/>
  <c r="O610" i="1"/>
  <c r="M610" i="1"/>
  <c r="K610" i="1"/>
  <c r="I610" i="1"/>
  <c r="Q609" i="1"/>
  <c r="O609" i="1"/>
  <c r="M609" i="1"/>
  <c r="K609" i="1"/>
  <c r="I609" i="1"/>
  <c r="Q608" i="1"/>
  <c r="O608" i="1"/>
  <c r="M608" i="1"/>
  <c r="K608" i="1"/>
  <c r="I608" i="1"/>
  <c r="Q607" i="1"/>
  <c r="O607" i="1"/>
  <c r="M607" i="1"/>
  <c r="K607" i="1"/>
  <c r="I607" i="1"/>
  <c r="Q606" i="1"/>
  <c r="O606" i="1"/>
  <c r="M606" i="1"/>
  <c r="K606" i="1"/>
  <c r="I606" i="1"/>
  <c r="Q605" i="1"/>
  <c r="O605" i="1"/>
  <c r="M605" i="1"/>
  <c r="K605" i="1"/>
  <c r="I605" i="1"/>
  <c r="Q604" i="1"/>
  <c r="O604" i="1"/>
  <c r="M604" i="1"/>
  <c r="K604" i="1"/>
  <c r="I604" i="1"/>
  <c r="Q603" i="1"/>
  <c r="O603" i="1"/>
  <c r="M603" i="1"/>
  <c r="K603" i="1"/>
  <c r="I603" i="1"/>
  <c r="Q602" i="1"/>
  <c r="O602" i="1"/>
  <c r="M602" i="1"/>
  <c r="K602" i="1"/>
  <c r="I602" i="1"/>
  <c r="Q601" i="1"/>
  <c r="O601" i="1"/>
  <c r="M601" i="1"/>
  <c r="K601" i="1"/>
  <c r="I601" i="1"/>
  <c r="Q600" i="1"/>
  <c r="O600" i="1"/>
  <c r="M600" i="1"/>
  <c r="K600" i="1"/>
  <c r="I600" i="1"/>
  <c r="Q599" i="1"/>
  <c r="O599" i="1"/>
  <c r="M599" i="1"/>
  <c r="K599" i="1"/>
  <c r="I599" i="1"/>
  <c r="Q598" i="1"/>
  <c r="O598" i="1"/>
  <c r="M598" i="1"/>
  <c r="K598" i="1"/>
  <c r="I598" i="1"/>
  <c r="Q597" i="1"/>
  <c r="O597" i="1"/>
  <c r="M597" i="1"/>
  <c r="K597" i="1"/>
  <c r="I597" i="1"/>
  <c r="Q596" i="1"/>
  <c r="O596" i="1"/>
  <c r="M596" i="1"/>
  <c r="K596" i="1"/>
  <c r="I596" i="1"/>
  <c r="Q595" i="1"/>
  <c r="O595" i="1"/>
  <c r="M595" i="1"/>
  <c r="K595" i="1"/>
  <c r="I595" i="1"/>
  <c r="Q594" i="1"/>
  <c r="O594" i="1"/>
  <c r="M594" i="1"/>
  <c r="K594" i="1"/>
  <c r="I594" i="1"/>
  <c r="Q593" i="1"/>
  <c r="O593" i="1"/>
  <c r="M593" i="1"/>
  <c r="K593" i="1"/>
  <c r="I593" i="1"/>
  <c r="Q592" i="1"/>
  <c r="O592" i="1"/>
  <c r="M592" i="1"/>
  <c r="K592" i="1"/>
  <c r="I592" i="1"/>
  <c r="Q591" i="1"/>
  <c r="O591" i="1"/>
  <c r="M591" i="1"/>
  <c r="K591" i="1"/>
  <c r="I591" i="1"/>
  <c r="Q590" i="1"/>
  <c r="O590" i="1"/>
  <c r="M590" i="1"/>
  <c r="K590" i="1"/>
  <c r="I590" i="1"/>
  <c r="Q589" i="1"/>
  <c r="O589" i="1"/>
  <c r="M589" i="1"/>
  <c r="K589" i="1"/>
  <c r="I589" i="1"/>
  <c r="Q588" i="1"/>
  <c r="O588" i="1"/>
  <c r="M588" i="1"/>
  <c r="I588" i="1"/>
  <c r="Q587" i="1"/>
  <c r="O587" i="1"/>
  <c r="M587" i="1"/>
  <c r="K587" i="1"/>
  <c r="I587" i="1"/>
  <c r="Q586" i="1"/>
  <c r="O586" i="1"/>
  <c r="M586" i="1"/>
  <c r="K586" i="1"/>
  <c r="I586" i="1"/>
  <c r="Q585" i="1"/>
  <c r="O585" i="1"/>
  <c r="M585" i="1"/>
  <c r="K585" i="1"/>
  <c r="I585" i="1"/>
  <c r="Q584" i="1"/>
  <c r="O584" i="1"/>
  <c r="M584" i="1"/>
  <c r="K584" i="1"/>
  <c r="I584" i="1"/>
  <c r="Q583" i="1"/>
  <c r="O583" i="1"/>
  <c r="M583" i="1"/>
  <c r="I583" i="1"/>
  <c r="Q582" i="1"/>
  <c r="O582" i="1"/>
  <c r="M582" i="1"/>
  <c r="K582" i="1"/>
  <c r="I582" i="1"/>
  <c r="Q581" i="1"/>
  <c r="O581" i="1"/>
  <c r="M581" i="1"/>
  <c r="I581" i="1"/>
  <c r="Q580" i="1"/>
  <c r="O580" i="1"/>
  <c r="M580" i="1"/>
  <c r="K580" i="1"/>
  <c r="I580" i="1"/>
  <c r="Q579" i="1"/>
  <c r="O579" i="1"/>
  <c r="M579" i="1"/>
  <c r="K579" i="1"/>
  <c r="I579" i="1"/>
  <c r="Q578" i="1"/>
  <c r="O578" i="1"/>
  <c r="M578" i="1"/>
  <c r="I578" i="1"/>
  <c r="Q577" i="1"/>
  <c r="O577" i="1"/>
  <c r="M577" i="1"/>
  <c r="K577" i="1"/>
  <c r="I577" i="1"/>
  <c r="Q576" i="1"/>
  <c r="O576" i="1"/>
  <c r="M576" i="1"/>
  <c r="K576" i="1"/>
  <c r="I576" i="1"/>
  <c r="Q575" i="1"/>
  <c r="O575" i="1"/>
  <c r="M575" i="1"/>
  <c r="K575" i="1"/>
  <c r="I575" i="1"/>
  <c r="Q574" i="1"/>
  <c r="O574" i="1"/>
  <c r="M574" i="1"/>
  <c r="K574" i="1"/>
  <c r="I574" i="1"/>
  <c r="Q573" i="1"/>
  <c r="O573" i="1"/>
  <c r="M573" i="1"/>
  <c r="K573" i="1"/>
  <c r="I573" i="1"/>
  <c r="Q572" i="1"/>
  <c r="O572" i="1"/>
  <c r="M572" i="1"/>
  <c r="K572" i="1"/>
  <c r="I572" i="1"/>
  <c r="Q571" i="1"/>
  <c r="O571" i="1"/>
  <c r="M571" i="1"/>
  <c r="K571" i="1"/>
  <c r="I571" i="1"/>
  <c r="Q570" i="1"/>
  <c r="O570" i="1"/>
  <c r="M570" i="1"/>
  <c r="K570" i="1"/>
  <c r="I570" i="1"/>
  <c r="Q569" i="1"/>
  <c r="O569" i="1"/>
  <c r="M569" i="1"/>
  <c r="K569" i="1"/>
  <c r="I569" i="1"/>
  <c r="Q568" i="1"/>
  <c r="O568" i="1"/>
  <c r="M568" i="1"/>
  <c r="K568" i="1"/>
  <c r="I568" i="1"/>
  <c r="Q567" i="1"/>
  <c r="O567" i="1"/>
  <c r="M567" i="1"/>
  <c r="K567" i="1"/>
  <c r="I567" i="1"/>
  <c r="Q566" i="1"/>
  <c r="O566" i="1"/>
  <c r="M566" i="1"/>
  <c r="K566" i="1"/>
  <c r="I566" i="1"/>
  <c r="Q565" i="1"/>
  <c r="O565" i="1"/>
  <c r="M565" i="1"/>
  <c r="K565" i="1"/>
  <c r="I565" i="1"/>
  <c r="Q564" i="1"/>
  <c r="O564" i="1"/>
  <c r="M564" i="1"/>
  <c r="K564" i="1"/>
  <c r="I564" i="1"/>
  <c r="Q563" i="1"/>
  <c r="O563" i="1"/>
  <c r="M563" i="1"/>
  <c r="K563" i="1"/>
  <c r="I563" i="1"/>
  <c r="Q562" i="1"/>
  <c r="O562" i="1"/>
  <c r="M562" i="1"/>
  <c r="K562" i="1"/>
  <c r="I562" i="1"/>
  <c r="Q561" i="1"/>
  <c r="O561" i="1"/>
  <c r="M561" i="1"/>
  <c r="K561" i="1"/>
  <c r="I561" i="1"/>
  <c r="Q560" i="1"/>
  <c r="O560" i="1"/>
  <c r="M560" i="1"/>
  <c r="K560" i="1"/>
  <c r="I560" i="1"/>
  <c r="Q559" i="1"/>
  <c r="O559" i="1"/>
  <c r="M559" i="1"/>
  <c r="K559" i="1"/>
  <c r="I559" i="1"/>
  <c r="Q558" i="1"/>
  <c r="O558" i="1"/>
  <c r="M558" i="1"/>
  <c r="K558" i="1"/>
  <c r="I558" i="1"/>
  <c r="Q557" i="1"/>
  <c r="O557" i="1"/>
  <c r="M557" i="1"/>
  <c r="K557" i="1"/>
  <c r="I557" i="1"/>
  <c r="Q556" i="1"/>
  <c r="O556" i="1"/>
  <c r="M556" i="1"/>
  <c r="K556" i="1"/>
  <c r="I556" i="1"/>
  <c r="Q555" i="1"/>
  <c r="O555" i="1"/>
  <c r="M555" i="1"/>
  <c r="K555" i="1"/>
  <c r="I555" i="1"/>
  <c r="Q554" i="1"/>
  <c r="O554" i="1"/>
  <c r="M554" i="1"/>
  <c r="K554" i="1"/>
  <c r="I554" i="1"/>
  <c r="Q553" i="1"/>
  <c r="O553" i="1"/>
  <c r="M553" i="1"/>
  <c r="K553" i="1"/>
  <c r="I553" i="1"/>
  <c r="Q552" i="1"/>
  <c r="O552" i="1"/>
  <c r="M552" i="1"/>
  <c r="K552" i="1"/>
  <c r="I552" i="1"/>
  <c r="Q551" i="1"/>
  <c r="O551" i="1"/>
  <c r="M551" i="1"/>
  <c r="K551" i="1"/>
  <c r="I551" i="1"/>
  <c r="Q550" i="1"/>
  <c r="O550" i="1"/>
  <c r="M550" i="1"/>
  <c r="K550" i="1"/>
  <c r="I550" i="1"/>
  <c r="Q549" i="1"/>
  <c r="O549" i="1"/>
  <c r="M549" i="1"/>
  <c r="K549" i="1"/>
  <c r="I549" i="1"/>
  <c r="Q548" i="1"/>
  <c r="O548" i="1"/>
  <c r="M548" i="1"/>
  <c r="K548" i="1"/>
  <c r="I548" i="1"/>
  <c r="Q547" i="1"/>
  <c r="O547" i="1"/>
  <c r="M547" i="1"/>
  <c r="K547" i="1"/>
  <c r="I547" i="1"/>
  <c r="Q546" i="1"/>
  <c r="O546" i="1"/>
  <c r="M546" i="1"/>
  <c r="K546" i="1"/>
  <c r="I546" i="1"/>
  <c r="Q545" i="1"/>
  <c r="O545" i="1"/>
  <c r="M545" i="1"/>
  <c r="K545" i="1"/>
  <c r="I545" i="1"/>
  <c r="Q544" i="1"/>
  <c r="O544" i="1"/>
  <c r="M544" i="1"/>
  <c r="K544" i="1"/>
  <c r="I544" i="1"/>
  <c r="Q543" i="1"/>
  <c r="O543" i="1"/>
  <c r="M543" i="1"/>
  <c r="K543" i="1"/>
  <c r="I543" i="1"/>
  <c r="Q542" i="1"/>
  <c r="O542" i="1"/>
  <c r="M542" i="1"/>
  <c r="K542" i="1"/>
  <c r="I542" i="1"/>
  <c r="Q541" i="1"/>
  <c r="O541" i="1"/>
  <c r="M541" i="1"/>
  <c r="K541" i="1"/>
  <c r="I541" i="1"/>
  <c r="Q540" i="1"/>
  <c r="O540" i="1"/>
  <c r="M540" i="1"/>
  <c r="K540" i="1"/>
  <c r="I540" i="1"/>
  <c r="Q539" i="1"/>
  <c r="O539" i="1"/>
  <c r="M539" i="1"/>
  <c r="K539" i="1"/>
  <c r="I539" i="1"/>
  <c r="Q538" i="1"/>
  <c r="O538" i="1"/>
  <c r="M538" i="1"/>
  <c r="K538" i="1"/>
  <c r="I538" i="1"/>
  <c r="Q537" i="1"/>
  <c r="O537" i="1"/>
  <c r="M537" i="1"/>
  <c r="K537" i="1"/>
  <c r="I537" i="1"/>
  <c r="Q536" i="1"/>
  <c r="O536" i="1"/>
  <c r="M536" i="1"/>
  <c r="K536" i="1"/>
  <c r="I536" i="1"/>
  <c r="Q535" i="1"/>
  <c r="O535" i="1"/>
  <c r="M535" i="1"/>
  <c r="K535" i="1"/>
  <c r="I535" i="1"/>
  <c r="Q534" i="1"/>
  <c r="O534" i="1"/>
  <c r="M534" i="1"/>
  <c r="K534" i="1"/>
  <c r="I534" i="1"/>
  <c r="Q533" i="1"/>
  <c r="O533" i="1"/>
  <c r="M533" i="1"/>
  <c r="K533" i="1"/>
  <c r="I533" i="1"/>
  <c r="Q532" i="1"/>
  <c r="O532" i="1"/>
  <c r="M532" i="1"/>
  <c r="K532" i="1"/>
  <c r="I532" i="1"/>
  <c r="Q531" i="1"/>
  <c r="O531" i="1"/>
  <c r="M531" i="1"/>
  <c r="K531" i="1"/>
  <c r="I531" i="1"/>
  <c r="Q530" i="1"/>
  <c r="O530" i="1"/>
  <c r="M530" i="1"/>
  <c r="K530" i="1"/>
  <c r="I530" i="1"/>
  <c r="Q529" i="1"/>
  <c r="O529" i="1"/>
  <c r="M529" i="1"/>
  <c r="K529" i="1"/>
  <c r="I529" i="1"/>
  <c r="Q528" i="1"/>
  <c r="O528" i="1"/>
  <c r="M528" i="1"/>
  <c r="K528" i="1"/>
  <c r="I528" i="1"/>
  <c r="Q527" i="1"/>
  <c r="O527" i="1"/>
  <c r="M527" i="1"/>
  <c r="K527" i="1"/>
  <c r="I527" i="1"/>
  <c r="Q526" i="1"/>
  <c r="O526" i="1"/>
  <c r="M526" i="1"/>
  <c r="K526" i="1"/>
  <c r="I526" i="1"/>
  <c r="Q525" i="1"/>
  <c r="O525" i="1"/>
  <c r="M525" i="1"/>
  <c r="K525" i="1"/>
  <c r="I525" i="1"/>
  <c r="Q524" i="1"/>
  <c r="O524" i="1"/>
  <c r="M524" i="1"/>
  <c r="K524" i="1"/>
  <c r="I524" i="1"/>
  <c r="Q523" i="1"/>
  <c r="O523" i="1"/>
  <c r="M523" i="1"/>
  <c r="K523" i="1"/>
  <c r="I523" i="1"/>
  <c r="Q522" i="1"/>
  <c r="O522" i="1"/>
  <c r="M522" i="1"/>
  <c r="K522" i="1"/>
  <c r="I522" i="1"/>
  <c r="Q521" i="1"/>
  <c r="O521" i="1"/>
  <c r="M521" i="1"/>
  <c r="K521" i="1"/>
  <c r="I521" i="1"/>
  <c r="Q520" i="1"/>
  <c r="O520" i="1"/>
  <c r="M520" i="1"/>
  <c r="K520" i="1"/>
  <c r="I520" i="1"/>
  <c r="Q519" i="1"/>
  <c r="O519" i="1"/>
  <c r="M519" i="1"/>
  <c r="K519" i="1"/>
  <c r="I519" i="1"/>
  <c r="Q518" i="1"/>
  <c r="O518" i="1"/>
  <c r="M518" i="1"/>
  <c r="K518" i="1"/>
  <c r="I518" i="1"/>
  <c r="Q517" i="1"/>
  <c r="O517" i="1"/>
  <c r="M517" i="1"/>
  <c r="K517" i="1"/>
  <c r="I517" i="1"/>
  <c r="Q516" i="1"/>
  <c r="O516" i="1"/>
  <c r="M516" i="1"/>
  <c r="K516" i="1"/>
  <c r="I516" i="1"/>
  <c r="Q515" i="1"/>
  <c r="O515" i="1"/>
  <c r="M515" i="1"/>
  <c r="K515" i="1"/>
  <c r="I515" i="1"/>
  <c r="Q514" i="1"/>
  <c r="O514" i="1"/>
  <c r="M514" i="1"/>
  <c r="K514" i="1"/>
  <c r="I514" i="1"/>
  <c r="Q513" i="1"/>
  <c r="O513" i="1"/>
  <c r="M513" i="1"/>
  <c r="K513" i="1"/>
  <c r="I513" i="1"/>
  <c r="Q512" i="1"/>
  <c r="O512" i="1"/>
  <c r="M512" i="1"/>
  <c r="K512" i="1"/>
  <c r="I512" i="1"/>
  <c r="Q511" i="1"/>
  <c r="O511" i="1"/>
  <c r="M511" i="1"/>
  <c r="K511" i="1"/>
  <c r="I511" i="1"/>
  <c r="Q510" i="1"/>
  <c r="O510" i="1"/>
  <c r="M510" i="1"/>
  <c r="K510" i="1"/>
  <c r="I510" i="1"/>
  <c r="Q509" i="1"/>
  <c r="O509" i="1"/>
  <c r="M509" i="1"/>
  <c r="K509" i="1"/>
  <c r="I509" i="1"/>
  <c r="Q508" i="1"/>
  <c r="O508" i="1"/>
  <c r="M508" i="1"/>
  <c r="K508" i="1"/>
  <c r="I508" i="1"/>
  <c r="Q507" i="1"/>
  <c r="O507" i="1"/>
  <c r="M507" i="1"/>
  <c r="K507" i="1"/>
  <c r="I507" i="1"/>
  <c r="Q506" i="1"/>
  <c r="O506" i="1"/>
  <c r="M506" i="1"/>
  <c r="K506" i="1"/>
  <c r="I506" i="1"/>
  <c r="Q505" i="1"/>
  <c r="O505" i="1"/>
  <c r="M505" i="1"/>
  <c r="K505" i="1"/>
  <c r="I505" i="1"/>
  <c r="Q504" i="1"/>
  <c r="O504" i="1"/>
  <c r="M504" i="1"/>
  <c r="K504" i="1"/>
  <c r="I504" i="1"/>
  <c r="Q503" i="1"/>
  <c r="O503" i="1"/>
  <c r="M503" i="1"/>
  <c r="K503" i="1"/>
  <c r="I503" i="1"/>
  <c r="Q502" i="1"/>
  <c r="O502" i="1"/>
  <c r="M502" i="1"/>
  <c r="K502" i="1"/>
  <c r="I502" i="1"/>
  <c r="Q501" i="1"/>
  <c r="O501" i="1"/>
  <c r="M501" i="1"/>
  <c r="K501" i="1"/>
  <c r="I501" i="1"/>
  <c r="Q500" i="1"/>
  <c r="O500" i="1"/>
  <c r="M500" i="1"/>
  <c r="K500" i="1"/>
  <c r="I500" i="1"/>
  <c r="Q499" i="1"/>
  <c r="O499" i="1"/>
  <c r="M499" i="1"/>
  <c r="K499" i="1"/>
  <c r="I499" i="1"/>
  <c r="Q498" i="1"/>
  <c r="O498" i="1"/>
  <c r="M498" i="1"/>
  <c r="K498" i="1"/>
  <c r="I498" i="1"/>
  <c r="Q497" i="1"/>
  <c r="O497" i="1"/>
  <c r="M497" i="1"/>
  <c r="K497" i="1"/>
  <c r="I497" i="1"/>
  <c r="Q496" i="1"/>
  <c r="O496" i="1"/>
  <c r="M496" i="1"/>
  <c r="K496" i="1"/>
  <c r="I496" i="1"/>
  <c r="I495" i="1"/>
  <c r="I494" i="1"/>
  <c r="Q493" i="1"/>
  <c r="O493" i="1"/>
  <c r="M493" i="1"/>
  <c r="K493" i="1"/>
  <c r="I493" i="1"/>
  <c r="I492" i="1"/>
  <c r="Q491" i="1"/>
  <c r="O491" i="1"/>
  <c r="M491" i="1"/>
  <c r="K491" i="1"/>
  <c r="I491" i="1"/>
  <c r="Q490" i="1"/>
  <c r="O490" i="1"/>
  <c r="M490" i="1"/>
  <c r="K490" i="1"/>
  <c r="I490" i="1"/>
  <c r="I489" i="1"/>
  <c r="I488" i="1"/>
  <c r="I487" i="1"/>
  <c r="I486" i="1"/>
  <c r="I485" i="1"/>
  <c r="Q484" i="1"/>
  <c r="O484" i="1"/>
  <c r="M484" i="1"/>
  <c r="K484" i="1"/>
  <c r="I484" i="1"/>
  <c r="I483" i="1"/>
  <c r="I482" i="1"/>
  <c r="I481" i="1"/>
  <c r="Q480" i="1"/>
  <c r="O480" i="1"/>
  <c r="M480" i="1"/>
  <c r="K480" i="1"/>
  <c r="I480" i="1"/>
  <c r="I479" i="1"/>
  <c r="Q478" i="1"/>
  <c r="O478" i="1"/>
  <c r="M478" i="1"/>
  <c r="K478" i="1"/>
  <c r="I478" i="1"/>
  <c r="I477" i="1"/>
  <c r="I476" i="1"/>
  <c r="Q475" i="1"/>
  <c r="O475" i="1"/>
  <c r="M475" i="1"/>
  <c r="K475" i="1"/>
  <c r="I475" i="1"/>
  <c r="I474" i="1"/>
  <c r="I473" i="1"/>
  <c r="Q472" i="1"/>
  <c r="O472" i="1"/>
  <c r="M472" i="1"/>
  <c r="K472" i="1"/>
  <c r="I472" i="1"/>
  <c r="I471" i="1"/>
  <c r="Q470" i="1"/>
  <c r="O470" i="1"/>
  <c r="M470" i="1"/>
  <c r="K470" i="1"/>
  <c r="I470" i="1"/>
  <c r="I469" i="1"/>
  <c r="I468" i="1"/>
  <c r="I467" i="1"/>
  <c r="I466" i="1"/>
  <c r="Q465" i="1"/>
  <c r="O465" i="1"/>
  <c r="M465" i="1"/>
  <c r="K465" i="1"/>
  <c r="I465" i="1"/>
  <c r="Q464" i="1"/>
  <c r="O464" i="1"/>
  <c r="M464" i="1"/>
  <c r="K464" i="1"/>
  <c r="I464" i="1"/>
  <c r="Q463" i="1"/>
  <c r="O463" i="1"/>
  <c r="M463" i="1"/>
  <c r="K463" i="1"/>
  <c r="I463" i="1"/>
  <c r="Q462" i="1"/>
  <c r="O462" i="1"/>
  <c r="M462" i="1"/>
  <c r="K462" i="1"/>
  <c r="I462" i="1"/>
  <c r="Q461" i="1"/>
  <c r="O461" i="1"/>
  <c r="M461" i="1"/>
  <c r="K461" i="1"/>
  <c r="I461" i="1"/>
  <c r="Q460" i="1"/>
  <c r="O460" i="1"/>
  <c r="M460" i="1"/>
  <c r="K460" i="1"/>
  <c r="I460" i="1"/>
  <c r="I459" i="1"/>
  <c r="I458" i="1"/>
  <c r="Q457" i="1"/>
  <c r="O457" i="1"/>
  <c r="M457" i="1"/>
  <c r="K457" i="1"/>
  <c r="I457" i="1"/>
  <c r="Q456" i="1"/>
  <c r="O456" i="1"/>
  <c r="M456" i="1"/>
  <c r="I456" i="1"/>
  <c r="Q455" i="1"/>
  <c r="O455" i="1"/>
  <c r="M455" i="1"/>
  <c r="K455" i="1"/>
  <c r="I455" i="1"/>
  <c r="Q454" i="1"/>
  <c r="O454" i="1"/>
  <c r="M454" i="1"/>
  <c r="K454" i="1"/>
  <c r="I454" i="1"/>
  <c r="Q453" i="1"/>
  <c r="O453" i="1"/>
  <c r="M453" i="1"/>
  <c r="K453" i="1"/>
  <c r="I453" i="1"/>
  <c r="I452" i="1"/>
  <c r="Q451" i="1"/>
  <c r="O451" i="1"/>
  <c r="M451" i="1"/>
  <c r="K451" i="1"/>
  <c r="I451" i="1"/>
  <c r="I450" i="1"/>
  <c r="I449" i="1"/>
  <c r="I448" i="1"/>
  <c r="Q447" i="1"/>
  <c r="O447" i="1"/>
  <c r="M447" i="1"/>
  <c r="K447" i="1"/>
  <c r="I447" i="1"/>
  <c r="Q446" i="1"/>
  <c r="O446" i="1"/>
  <c r="M446" i="1"/>
  <c r="K446" i="1"/>
  <c r="I446" i="1"/>
  <c r="Q445" i="1"/>
  <c r="O445" i="1"/>
  <c r="M445" i="1"/>
  <c r="K445" i="1"/>
  <c r="I445" i="1"/>
  <c r="Q444" i="1"/>
  <c r="O444" i="1"/>
  <c r="M444" i="1"/>
  <c r="K444" i="1"/>
  <c r="I444" i="1"/>
  <c r="I443" i="1"/>
  <c r="I442" i="1"/>
  <c r="Q441" i="1"/>
  <c r="O441" i="1"/>
  <c r="M441" i="1"/>
  <c r="K441" i="1"/>
  <c r="I441" i="1"/>
  <c r="Q440" i="1"/>
  <c r="O440" i="1"/>
  <c r="M440" i="1"/>
  <c r="K440" i="1"/>
  <c r="I440" i="1"/>
  <c r="Q439" i="1"/>
  <c r="O439" i="1"/>
  <c r="M439" i="1"/>
  <c r="I439" i="1"/>
  <c r="Q438" i="1"/>
  <c r="O438" i="1"/>
  <c r="M438" i="1"/>
  <c r="I438" i="1"/>
  <c r="Q437" i="1"/>
  <c r="O437" i="1"/>
  <c r="M437" i="1"/>
  <c r="K437" i="1"/>
  <c r="I437" i="1"/>
  <c r="Q436" i="1"/>
  <c r="O436" i="1"/>
  <c r="M436" i="1"/>
  <c r="K436" i="1"/>
  <c r="I436" i="1"/>
  <c r="Q435" i="1"/>
  <c r="O435" i="1"/>
  <c r="M435" i="1"/>
  <c r="K435" i="1"/>
  <c r="I435" i="1"/>
  <c r="Q434" i="1"/>
  <c r="O434" i="1"/>
  <c r="M434" i="1"/>
  <c r="K434" i="1"/>
  <c r="I434" i="1"/>
  <c r="Q433" i="1"/>
  <c r="O433" i="1"/>
  <c r="M433" i="1"/>
  <c r="K433" i="1"/>
  <c r="I433" i="1"/>
  <c r="Q432" i="1"/>
  <c r="O432" i="1"/>
  <c r="M432" i="1"/>
  <c r="K432" i="1"/>
  <c r="I432" i="1"/>
  <c r="Q431" i="1"/>
  <c r="O431" i="1"/>
  <c r="M431" i="1"/>
  <c r="K431" i="1"/>
  <c r="I431" i="1"/>
  <c r="Q430" i="1"/>
  <c r="O430" i="1"/>
  <c r="M430" i="1"/>
  <c r="K430" i="1"/>
  <c r="I430" i="1"/>
  <c r="Q429" i="1"/>
  <c r="O429" i="1"/>
  <c r="M429" i="1"/>
  <c r="K429" i="1"/>
  <c r="I429" i="1"/>
  <c r="Q428" i="1"/>
  <c r="O428" i="1"/>
  <c r="M428" i="1"/>
  <c r="K428" i="1"/>
  <c r="I428" i="1"/>
  <c r="Q427" i="1"/>
  <c r="O427" i="1"/>
  <c r="M427" i="1"/>
  <c r="K427" i="1"/>
  <c r="I427" i="1"/>
  <c r="Q426" i="1"/>
  <c r="O426" i="1"/>
  <c r="M426" i="1"/>
  <c r="K426" i="1"/>
  <c r="I426" i="1"/>
  <c r="Q425" i="1"/>
  <c r="O425" i="1"/>
  <c r="M425" i="1"/>
  <c r="K425" i="1"/>
  <c r="I425" i="1"/>
  <c r="Q424" i="1"/>
  <c r="O424" i="1"/>
  <c r="M424" i="1"/>
  <c r="K424" i="1"/>
  <c r="I424" i="1"/>
  <c r="Q423" i="1"/>
  <c r="O423" i="1"/>
  <c r="M423" i="1"/>
  <c r="K423" i="1"/>
  <c r="I423" i="1"/>
  <c r="Q422" i="1"/>
  <c r="O422" i="1"/>
  <c r="M422" i="1"/>
  <c r="K422" i="1"/>
  <c r="I422" i="1"/>
  <c r="Q421" i="1"/>
  <c r="O421" i="1"/>
  <c r="M421" i="1"/>
  <c r="K421" i="1"/>
  <c r="I421" i="1"/>
  <c r="Q420" i="1"/>
  <c r="O420" i="1"/>
  <c r="M420" i="1"/>
  <c r="K420" i="1"/>
  <c r="I420" i="1"/>
  <c r="Q419" i="1"/>
  <c r="O419" i="1"/>
  <c r="M419" i="1"/>
  <c r="K419" i="1"/>
  <c r="I419" i="1"/>
  <c r="Q418" i="1"/>
  <c r="O418" i="1"/>
  <c r="M418" i="1"/>
  <c r="K418" i="1"/>
  <c r="I418" i="1"/>
  <c r="Q417" i="1"/>
  <c r="O417" i="1"/>
  <c r="M417" i="1"/>
  <c r="K417" i="1"/>
  <c r="I417" i="1"/>
  <c r="Q416" i="1"/>
  <c r="O416" i="1"/>
  <c r="M416" i="1"/>
  <c r="K416" i="1"/>
  <c r="I416" i="1"/>
  <c r="Q415" i="1"/>
  <c r="O415" i="1"/>
  <c r="M415" i="1"/>
  <c r="K415" i="1"/>
  <c r="I415" i="1"/>
  <c r="Q414" i="1"/>
  <c r="O414" i="1"/>
  <c r="M414" i="1"/>
  <c r="K414" i="1"/>
  <c r="I414" i="1"/>
  <c r="Q413" i="1"/>
  <c r="O413" i="1"/>
  <c r="M413" i="1"/>
  <c r="K413" i="1"/>
  <c r="I413" i="1"/>
  <c r="Q412" i="1"/>
  <c r="O412" i="1"/>
  <c r="M412" i="1"/>
  <c r="K412" i="1"/>
  <c r="I412" i="1"/>
  <c r="Q411" i="1"/>
  <c r="O411" i="1"/>
  <c r="M411" i="1"/>
  <c r="K411" i="1"/>
  <c r="I411" i="1"/>
  <c r="Q410" i="1"/>
  <c r="O410" i="1"/>
  <c r="M410" i="1"/>
  <c r="K410" i="1"/>
  <c r="I410" i="1"/>
  <c r="Q409" i="1"/>
  <c r="O409" i="1"/>
  <c r="M409" i="1"/>
  <c r="I409" i="1"/>
  <c r="Q408" i="1"/>
  <c r="O408" i="1"/>
  <c r="M408" i="1"/>
  <c r="K408" i="1"/>
  <c r="I408" i="1"/>
  <c r="Q407" i="1"/>
  <c r="O407" i="1"/>
  <c r="M407" i="1"/>
  <c r="K407" i="1"/>
  <c r="I407" i="1"/>
  <c r="Q406" i="1"/>
  <c r="O406" i="1"/>
  <c r="M406" i="1"/>
  <c r="K406" i="1"/>
  <c r="I406" i="1"/>
  <c r="Q405" i="1"/>
  <c r="O405" i="1"/>
  <c r="M405" i="1"/>
  <c r="K405" i="1"/>
  <c r="I405" i="1"/>
  <c r="Q404" i="1"/>
  <c r="O404" i="1"/>
  <c r="M404" i="1"/>
  <c r="K404" i="1"/>
  <c r="I404" i="1"/>
  <c r="Q403" i="1"/>
  <c r="O403" i="1"/>
  <c r="M403" i="1"/>
  <c r="I403" i="1"/>
  <c r="Q402" i="1"/>
  <c r="O402" i="1"/>
  <c r="M402" i="1"/>
  <c r="I402" i="1"/>
  <c r="Q401" i="1"/>
  <c r="O401" i="1"/>
  <c r="M401" i="1"/>
  <c r="K401" i="1"/>
  <c r="I401" i="1"/>
  <c r="Q400" i="1"/>
  <c r="O400" i="1"/>
  <c r="M400" i="1"/>
  <c r="K400" i="1"/>
  <c r="I400" i="1"/>
  <c r="Q399" i="1"/>
  <c r="O399" i="1"/>
  <c r="M399" i="1"/>
  <c r="K399" i="1"/>
  <c r="I399" i="1"/>
  <c r="Q398" i="1"/>
  <c r="O398" i="1"/>
  <c r="M398" i="1"/>
  <c r="K398" i="1"/>
  <c r="I398" i="1"/>
  <c r="Q397" i="1"/>
  <c r="O397" i="1"/>
  <c r="M397" i="1"/>
  <c r="K397" i="1"/>
  <c r="I397" i="1"/>
  <c r="Q396" i="1"/>
  <c r="O396" i="1"/>
  <c r="M396" i="1"/>
  <c r="K396" i="1"/>
  <c r="I396" i="1"/>
  <c r="Q395" i="1"/>
  <c r="O395" i="1"/>
  <c r="M395" i="1"/>
  <c r="K395" i="1"/>
  <c r="I395" i="1"/>
  <c r="Q394" i="1"/>
  <c r="O394" i="1"/>
  <c r="M394" i="1"/>
  <c r="K394" i="1"/>
  <c r="I394" i="1"/>
  <c r="Q393" i="1"/>
  <c r="O393" i="1"/>
  <c r="M393" i="1"/>
  <c r="K393" i="1"/>
  <c r="I393" i="1"/>
  <c r="Q392" i="1"/>
  <c r="O392" i="1"/>
  <c r="M392" i="1"/>
  <c r="K392" i="1"/>
  <c r="I392" i="1"/>
  <c r="Q391" i="1"/>
  <c r="O391" i="1"/>
  <c r="M391" i="1"/>
  <c r="K391" i="1"/>
  <c r="I391" i="1"/>
  <c r="Q390" i="1"/>
  <c r="O390" i="1"/>
  <c r="M390" i="1"/>
  <c r="K390" i="1"/>
  <c r="I390" i="1"/>
  <c r="Q389" i="1"/>
  <c r="O389" i="1"/>
  <c r="M389" i="1"/>
  <c r="K389" i="1"/>
  <c r="I389" i="1"/>
  <c r="Q388" i="1"/>
  <c r="O388" i="1"/>
  <c r="M388" i="1"/>
  <c r="K388" i="1"/>
  <c r="I388" i="1"/>
  <c r="Q387" i="1"/>
  <c r="O387" i="1"/>
  <c r="M387" i="1"/>
  <c r="K387" i="1"/>
  <c r="I387" i="1"/>
  <c r="Q386" i="1"/>
  <c r="O386" i="1"/>
  <c r="M386" i="1"/>
  <c r="K386" i="1"/>
  <c r="I386" i="1"/>
  <c r="Q385" i="1"/>
  <c r="O385" i="1"/>
  <c r="M385" i="1"/>
  <c r="K385" i="1"/>
  <c r="I385" i="1"/>
  <c r="Q384" i="1"/>
  <c r="O384" i="1"/>
  <c r="M384" i="1"/>
  <c r="K384" i="1"/>
  <c r="I384" i="1"/>
  <c r="Q383" i="1"/>
  <c r="O383" i="1"/>
  <c r="M383" i="1"/>
  <c r="K383" i="1"/>
  <c r="I383" i="1"/>
  <c r="Q382" i="1"/>
  <c r="O382" i="1"/>
  <c r="M382" i="1"/>
  <c r="K382" i="1"/>
  <c r="I382" i="1"/>
  <c r="Q381" i="1"/>
  <c r="O381" i="1"/>
  <c r="M381" i="1"/>
  <c r="K381" i="1"/>
  <c r="I381" i="1"/>
  <c r="Q380" i="1"/>
  <c r="O380" i="1"/>
  <c r="M380" i="1"/>
  <c r="K380" i="1"/>
  <c r="I380" i="1"/>
  <c r="Q379" i="1"/>
  <c r="O379" i="1"/>
  <c r="M379" i="1"/>
  <c r="K379" i="1"/>
  <c r="I379" i="1"/>
  <c r="Q378" i="1"/>
  <c r="O378" i="1"/>
  <c r="M378" i="1"/>
  <c r="K378" i="1"/>
  <c r="I378" i="1"/>
  <c r="Q377" i="1"/>
  <c r="O377" i="1"/>
  <c r="M377" i="1"/>
  <c r="K377" i="1"/>
  <c r="I377" i="1"/>
  <c r="Q376" i="1"/>
  <c r="O376" i="1"/>
  <c r="M376" i="1"/>
  <c r="K376" i="1"/>
  <c r="I376" i="1"/>
  <c r="Q375" i="1"/>
  <c r="O375" i="1"/>
  <c r="M375" i="1"/>
  <c r="K375" i="1"/>
  <c r="I375" i="1"/>
  <c r="Q374" i="1"/>
  <c r="O374" i="1"/>
  <c r="M374" i="1"/>
  <c r="K374" i="1"/>
  <c r="I374" i="1"/>
  <c r="Q373" i="1"/>
  <c r="O373" i="1"/>
  <c r="M373" i="1"/>
  <c r="K373" i="1"/>
  <c r="I373" i="1"/>
  <c r="Q372" i="1"/>
  <c r="O372" i="1"/>
  <c r="M372" i="1"/>
  <c r="K372" i="1"/>
  <c r="I372" i="1"/>
  <c r="Q371" i="1"/>
  <c r="O371" i="1"/>
  <c r="M371" i="1"/>
  <c r="K371" i="1"/>
  <c r="I371" i="1"/>
  <c r="Q370" i="1"/>
  <c r="O370" i="1"/>
  <c r="M370" i="1"/>
  <c r="K370" i="1"/>
  <c r="I370" i="1"/>
  <c r="Q369" i="1"/>
  <c r="O369" i="1"/>
  <c r="M369" i="1"/>
  <c r="K369" i="1"/>
  <c r="I369" i="1"/>
  <c r="Q368" i="1"/>
  <c r="O368" i="1"/>
  <c r="M368" i="1"/>
  <c r="K368" i="1"/>
  <c r="I368" i="1"/>
  <c r="Q367" i="1"/>
  <c r="O367" i="1"/>
  <c r="M367" i="1"/>
  <c r="K367" i="1"/>
  <c r="I367" i="1"/>
  <c r="Q366" i="1"/>
  <c r="O366" i="1"/>
  <c r="M366" i="1"/>
  <c r="K366" i="1"/>
  <c r="I366" i="1"/>
  <c r="Q365" i="1"/>
  <c r="O365" i="1"/>
  <c r="M365" i="1"/>
  <c r="K365" i="1"/>
  <c r="I365" i="1"/>
  <c r="Q364" i="1"/>
  <c r="O364" i="1"/>
  <c r="M364" i="1"/>
  <c r="K364" i="1"/>
  <c r="I364" i="1"/>
  <c r="Q363" i="1"/>
  <c r="O363" i="1"/>
  <c r="M363" i="1"/>
  <c r="K363" i="1"/>
  <c r="I363" i="1"/>
  <c r="Q362" i="1"/>
  <c r="O362" i="1"/>
  <c r="M362" i="1"/>
  <c r="K362" i="1"/>
  <c r="I362" i="1"/>
  <c r="Q361" i="1"/>
  <c r="O361" i="1"/>
  <c r="M361" i="1"/>
  <c r="K361" i="1"/>
  <c r="I361" i="1"/>
  <c r="Q360" i="1"/>
  <c r="O360" i="1"/>
  <c r="M360" i="1"/>
  <c r="K360" i="1"/>
  <c r="I360" i="1"/>
  <c r="Q359" i="1"/>
  <c r="O359" i="1"/>
  <c r="M359" i="1"/>
  <c r="K359" i="1"/>
  <c r="I359" i="1"/>
  <c r="Q358" i="1"/>
  <c r="O358" i="1"/>
  <c r="M358" i="1"/>
  <c r="K358" i="1"/>
  <c r="I358" i="1"/>
  <c r="Q357" i="1"/>
  <c r="O357" i="1"/>
  <c r="M357" i="1"/>
  <c r="K357" i="1"/>
  <c r="I357" i="1"/>
  <c r="Q356" i="1"/>
  <c r="O356" i="1"/>
  <c r="M356" i="1"/>
  <c r="K356" i="1"/>
  <c r="I356" i="1"/>
  <c r="Q355" i="1"/>
  <c r="O355" i="1"/>
  <c r="M355" i="1"/>
  <c r="K355" i="1"/>
  <c r="I355" i="1"/>
  <c r="Q354" i="1"/>
  <c r="O354" i="1"/>
  <c r="M354" i="1"/>
  <c r="K354" i="1"/>
  <c r="I354" i="1"/>
  <c r="Q353" i="1"/>
  <c r="O353" i="1"/>
  <c r="M353" i="1"/>
  <c r="K353" i="1"/>
  <c r="I353" i="1"/>
  <c r="Q352" i="1"/>
  <c r="O352" i="1"/>
  <c r="M352" i="1"/>
  <c r="K352" i="1"/>
  <c r="I352" i="1"/>
  <c r="Q351" i="1"/>
  <c r="O351" i="1"/>
  <c r="M351" i="1"/>
  <c r="K351" i="1"/>
  <c r="I351" i="1"/>
  <c r="Q350" i="1"/>
  <c r="O350" i="1"/>
  <c r="M350" i="1"/>
  <c r="K350" i="1"/>
  <c r="I350" i="1"/>
  <c r="Q349" i="1"/>
  <c r="O349" i="1"/>
  <c r="M349" i="1"/>
  <c r="K349" i="1"/>
  <c r="I349" i="1"/>
  <c r="Q348" i="1"/>
  <c r="O348" i="1"/>
  <c r="M348" i="1"/>
  <c r="K348" i="1"/>
  <c r="I348" i="1"/>
  <c r="Q347" i="1"/>
  <c r="O347" i="1"/>
  <c r="M347" i="1"/>
  <c r="K347" i="1"/>
  <c r="I347" i="1"/>
  <c r="Q346" i="1"/>
  <c r="O346" i="1"/>
  <c r="M346" i="1"/>
  <c r="K346" i="1"/>
  <c r="I346" i="1"/>
  <c r="N345" i="1"/>
  <c r="L345" i="1"/>
  <c r="J345" i="1"/>
  <c r="I345" i="1"/>
  <c r="N344" i="1"/>
  <c r="L344" i="1"/>
  <c r="J344" i="1"/>
  <c r="I344" i="1"/>
  <c r="N343" i="1"/>
  <c r="L343" i="1"/>
  <c r="J343" i="1"/>
  <c r="I343" i="1"/>
  <c r="N342" i="1"/>
  <c r="L342" i="1"/>
  <c r="J342" i="1"/>
  <c r="I342" i="1"/>
  <c r="N341" i="1"/>
  <c r="L341" i="1"/>
  <c r="J341" i="1"/>
  <c r="I341" i="1"/>
  <c r="N340" i="1"/>
  <c r="L340" i="1"/>
  <c r="J340" i="1"/>
  <c r="I340" i="1"/>
  <c r="Q339" i="1"/>
  <c r="O339" i="1"/>
  <c r="M339" i="1"/>
  <c r="K339" i="1"/>
  <c r="I339" i="1"/>
  <c r="Q338" i="1"/>
  <c r="O338" i="1"/>
  <c r="M338" i="1"/>
  <c r="K338" i="1"/>
  <c r="I338" i="1"/>
  <c r="Q337" i="1"/>
  <c r="O337" i="1"/>
  <c r="M337" i="1"/>
  <c r="K337" i="1"/>
  <c r="I337" i="1"/>
  <c r="Q336" i="1"/>
  <c r="O336" i="1"/>
  <c r="M336" i="1"/>
  <c r="K336" i="1"/>
  <c r="I336" i="1"/>
  <c r="Q335" i="1"/>
  <c r="O335" i="1"/>
  <c r="M335" i="1"/>
  <c r="K335" i="1"/>
  <c r="I335" i="1"/>
  <c r="Q334" i="1"/>
  <c r="O334" i="1"/>
  <c r="M334" i="1"/>
  <c r="K334" i="1"/>
  <c r="I334" i="1"/>
  <c r="Q333" i="1"/>
  <c r="O333" i="1"/>
  <c r="M333" i="1"/>
  <c r="K333" i="1"/>
  <c r="I333" i="1"/>
  <c r="Q332" i="1"/>
  <c r="O332" i="1"/>
  <c r="M332" i="1"/>
  <c r="K332" i="1"/>
  <c r="I332" i="1"/>
  <c r="Q331" i="1"/>
  <c r="O331" i="1"/>
  <c r="M331" i="1"/>
  <c r="K331" i="1"/>
  <c r="I331" i="1"/>
  <c r="Q330" i="1"/>
  <c r="O330" i="1"/>
  <c r="M330" i="1"/>
  <c r="K330" i="1"/>
  <c r="I330" i="1"/>
  <c r="Q329" i="1"/>
  <c r="O329" i="1"/>
  <c r="M329" i="1"/>
  <c r="K329" i="1"/>
  <c r="I329" i="1"/>
  <c r="Q328" i="1"/>
  <c r="O328" i="1"/>
  <c r="M328" i="1"/>
  <c r="K328" i="1"/>
  <c r="I328" i="1"/>
  <c r="Q327" i="1"/>
  <c r="O327" i="1"/>
  <c r="M327" i="1"/>
  <c r="K327" i="1"/>
  <c r="I327" i="1"/>
  <c r="Q326" i="1"/>
  <c r="O326" i="1"/>
  <c r="M326" i="1"/>
  <c r="K326" i="1"/>
  <c r="I326" i="1"/>
  <c r="Q325" i="1"/>
  <c r="O325" i="1"/>
  <c r="M325" i="1"/>
  <c r="K325" i="1"/>
  <c r="I325" i="1"/>
  <c r="Q324" i="1"/>
  <c r="O324" i="1"/>
  <c r="M324" i="1"/>
  <c r="K324" i="1"/>
  <c r="I324" i="1"/>
  <c r="Q323" i="1"/>
  <c r="O323" i="1"/>
  <c r="M323" i="1"/>
  <c r="K323" i="1"/>
  <c r="I323" i="1"/>
  <c r="Q322" i="1"/>
  <c r="O322" i="1"/>
  <c r="M322" i="1"/>
  <c r="K322" i="1"/>
  <c r="I322" i="1"/>
  <c r="Q321" i="1"/>
  <c r="O321" i="1"/>
  <c r="M321" i="1"/>
  <c r="K321" i="1"/>
  <c r="I321" i="1"/>
  <c r="Q320" i="1"/>
  <c r="O320" i="1"/>
  <c r="M320" i="1"/>
  <c r="K320" i="1"/>
  <c r="I320" i="1"/>
  <c r="Q319" i="1"/>
  <c r="O319" i="1"/>
  <c r="M319" i="1"/>
  <c r="K319" i="1"/>
  <c r="I319" i="1"/>
  <c r="Q318" i="1"/>
  <c r="O318" i="1"/>
  <c r="M318" i="1"/>
  <c r="K318" i="1"/>
  <c r="I318" i="1"/>
  <c r="Q317" i="1"/>
  <c r="O317" i="1"/>
  <c r="M317" i="1"/>
  <c r="K317" i="1"/>
  <c r="I317" i="1"/>
  <c r="Q316" i="1"/>
  <c r="O316" i="1"/>
  <c r="M316" i="1"/>
  <c r="K316" i="1"/>
  <c r="I316" i="1"/>
  <c r="Q315" i="1"/>
  <c r="O315" i="1"/>
  <c r="M315" i="1"/>
  <c r="K315" i="1"/>
  <c r="I315" i="1"/>
  <c r="Q314" i="1"/>
  <c r="O314" i="1"/>
  <c r="M314" i="1"/>
  <c r="K314" i="1"/>
  <c r="I314" i="1"/>
  <c r="Q313" i="1"/>
  <c r="O313" i="1"/>
  <c r="M313" i="1"/>
  <c r="K313" i="1"/>
  <c r="I313" i="1"/>
  <c r="Q312" i="1"/>
  <c r="O312" i="1"/>
  <c r="M312" i="1"/>
  <c r="K312" i="1"/>
  <c r="I312" i="1"/>
  <c r="Q311" i="1"/>
  <c r="O311" i="1"/>
  <c r="M311" i="1"/>
  <c r="K311" i="1"/>
  <c r="I311" i="1"/>
  <c r="Q310" i="1"/>
  <c r="O310" i="1"/>
  <c r="M310" i="1"/>
  <c r="K310" i="1"/>
  <c r="I310" i="1"/>
  <c r="Q309" i="1"/>
  <c r="O309" i="1"/>
  <c r="M309" i="1"/>
  <c r="K309" i="1"/>
  <c r="I309" i="1"/>
  <c r="Q308" i="1"/>
  <c r="O308" i="1"/>
  <c r="M308" i="1"/>
  <c r="K308" i="1"/>
  <c r="I308" i="1"/>
  <c r="Q307" i="1"/>
  <c r="O307" i="1"/>
  <c r="M307" i="1"/>
  <c r="K307" i="1"/>
  <c r="I307" i="1"/>
  <c r="Q306" i="1"/>
  <c r="O306" i="1"/>
  <c r="M306" i="1"/>
  <c r="K306" i="1"/>
  <c r="I306" i="1"/>
  <c r="Q305" i="1"/>
  <c r="O305" i="1"/>
  <c r="M305" i="1"/>
  <c r="K305" i="1"/>
  <c r="I305" i="1"/>
  <c r="Q304" i="1"/>
  <c r="O304" i="1"/>
  <c r="M304" i="1"/>
  <c r="K304" i="1"/>
  <c r="I304" i="1"/>
  <c r="Q303" i="1"/>
  <c r="O303" i="1"/>
  <c r="M303" i="1"/>
  <c r="K303" i="1"/>
  <c r="I303" i="1"/>
  <c r="Q302" i="1"/>
  <c r="O302" i="1"/>
  <c r="M302" i="1"/>
  <c r="K302" i="1"/>
  <c r="I302" i="1"/>
  <c r="Q301" i="1"/>
  <c r="O301" i="1"/>
  <c r="M301" i="1"/>
  <c r="K301" i="1"/>
  <c r="I301" i="1"/>
  <c r="Q300" i="1"/>
  <c r="O300" i="1"/>
  <c r="M300" i="1"/>
  <c r="K300" i="1"/>
  <c r="I300" i="1"/>
  <c r="Q299" i="1"/>
  <c r="O299" i="1"/>
  <c r="M299" i="1"/>
  <c r="K299" i="1"/>
  <c r="I299" i="1"/>
  <c r="Q298" i="1"/>
  <c r="O298" i="1"/>
  <c r="M298" i="1"/>
  <c r="K298" i="1"/>
  <c r="I298" i="1"/>
  <c r="Q297" i="1"/>
  <c r="O297" i="1"/>
  <c r="M297" i="1"/>
  <c r="K297" i="1"/>
  <c r="I297" i="1"/>
  <c r="Q296" i="1"/>
  <c r="O296" i="1"/>
  <c r="M296" i="1"/>
  <c r="K296" i="1"/>
  <c r="I296" i="1"/>
  <c r="Q295" i="1"/>
  <c r="O295" i="1"/>
  <c r="M295" i="1"/>
  <c r="K295" i="1"/>
  <c r="I295" i="1"/>
  <c r="Q294" i="1"/>
  <c r="O294" i="1"/>
  <c r="M294" i="1"/>
  <c r="K294" i="1"/>
  <c r="I294" i="1"/>
  <c r="Q293" i="1"/>
  <c r="O293" i="1"/>
  <c r="M293" i="1"/>
  <c r="K293" i="1"/>
  <c r="I293" i="1"/>
  <c r="Q292" i="1"/>
  <c r="O292" i="1"/>
  <c r="M292" i="1"/>
  <c r="K292" i="1"/>
  <c r="I292" i="1"/>
  <c r="Q291" i="1"/>
  <c r="O291" i="1"/>
  <c r="M291" i="1"/>
  <c r="K291" i="1"/>
  <c r="I291" i="1"/>
  <c r="Q290" i="1"/>
  <c r="O290" i="1"/>
  <c r="M290" i="1"/>
  <c r="K290" i="1"/>
  <c r="I290" i="1"/>
  <c r="Q289" i="1"/>
  <c r="O289" i="1"/>
  <c r="M289" i="1"/>
  <c r="K289" i="1"/>
  <c r="I289" i="1"/>
  <c r="Q288" i="1"/>
  <c r="O288" i="1"/>
  <c r="M288" i="1"/>
  <c r="K288" i="1"/>
  <c r="I288" i="1"/>
  <c r="Q287" i="1"/>
  <c r="O287" i="1"/>
  <c r="M287" i="1"/>
  <c r="K287" i="1"/>
  <c r="I287" i="1"/>
  <c r="Q286" i="1"/>
  <c r="O286" i="1"/>
  <c r="M286" i="1"/>
  <c r="K286" i="1"/>
  <c r="I286" i="1"/>
  <c r="Q285" i="1"/>
  <c r="O285" i="1"/>
  <c r="M285" i="1"/>
  <c r="K285" i="1"/>
  <c r="I285" i="1"/>
  <c r="Q284" i="1"/>
  <c r="O284" i="1"/>
  <c r="M284" i="1"/>
  <c r="K284" i="1"/>
  <c r="I284" i="1"/>
  <c r="Q283" i="1"/>
  <c r="O283" i="1"/>
  <c r="M283" i="1"/>
  <c r="K283" i="1"/>
  <c r="I283" i="1"/>
  <c r="Q282" i="1"/>
  <c r="O282" i="1"/>
  <c r="M282" i="1"/>
  <c r="K282" i="1"/>
  <c r="I282" i="1"/>
  <c r="Q281" i="1"/>
  <c r="O281" i="1"/>
  <c r="M281" i="1"/>
  <c r="K281" i="1"/>
  <c r="I281" i="1"/>
  <c r="Q280" i="1"/>
  <c r="O280" i="1"/>
  <c r="M280" i="1"/>
  <c r="K280" i="1"/>
  <c r="I280" i="1"/>
  <c r="Q279" i="1"/>
  <c r="O279" i="1"/>
  <c r="M279" i="1"/>
  <c r="K279" i="1"/>
  <c r="I279" i="1"/>
  <c r="Q278" i="1"/>
  <c r="O278" i="1"/>
  <c r="M278" i="1"/>
  <c r="K278" i="1"/>
  <c r="I278" i="1"/>
  <c r="Q277" i="1"/>
  <c r="O277" i="1"/>
  <c r="M277" i="1"/>
  <c r="K277" i="1"/>
  <c r="I277" i="1"/>
  <c r="Q276" i="1"/>
  <c r="O276" i="1"/>
  <c r="M276" i="1"/>
  <c r="K276" i="1"/>
  <c r="I276" i="1"/>
  <c r="Q275" i="1"/>
  <c r="O275" i="1"/>
  <c r="M275" i="1"/>
  <c r="K275" i="1"/>
  <c r="I275" i="1"/>
  <c r="Q274" i="1"/>
  <c r="O274" i="1"/>
  <c r="M274" i="1"/>
  <c r="K274" i="1"/>
  <c r="I274" i="1"/>
  <c r="Q273" i="1"/>
  <c r="O273" i="1"/>
  <c r="M273" i="1"/>
  <c r="K273" i="1"/>
  <c r="I273" i="1"/>
  <c r="Q272" i="1"/>
  <c r="O272" i="1"/>
  <c r="M272" i="1"/>
  <c r="K272" i="1"/>
  <c r="I272" i="1"/>
  <c r="Q271" i="1"/>
  <c r="O271" i="1"/>
  <c r="M271" i="1"/>
  <c r="K271" i="1"/>
  <c r="I271" i="1"/>
  <c r="Q270" i="1"/>
  <c r="O270" i="1"/>
  <c r="M270" i="1"/>
  <c r="K270" i="1"/>
  <c r="I270" i="1"/>
  <c r="Q269" i="1"/>
  <c r="O269" i="1"/>
  <c r="M269" i="1"/>
  <c r="K269" i="1"/>
  <c r="I269" i="1"/>
  <c r="Q268" i="1"/>
  <c r="O268" i="1"/>
  <c r="M268" i="1"/>
  <c r="K268" i="1"/>
  <c r="I268" i="1"/>
  <c r="Q267" i="1"/>
  <c r="O267" i="1"/>
  <c r="M267" i="1"/>
  <c r="K267" i="1"/>
  <c r="I267" i="1"/>
  <c r="Q266" i="1"/>
  <c r="O266" i="1"/>
  <c r="M266" i="1"/>
  <c r="K266" i="1"/>
  <c r="I266" i="1"/>
  <c r="Q265" i="1"/>
  <c r="O265" i="1"/>
  <c r="M265" i="1"/>
  <c r="K265" i="1"/>
  <c r="I265" i="1"/>
  <c r="Q264" i="1"/>
  <c r="O264" i="1"/>
  <c r="M264" i="1"/>
  <c r="K264" i="1"/>
  <c r="I264" i="1"/>
  <c r="Q263" i="1"/>
  <c r="O263" i="1"/>
  <c r="M263" i="1"/>
  <c r="K263" i="1"/>
  <c r="I263" i="1"/>
  <c r="Q262" i="1"/>
  <c r="O262" i="1"/>
  <c r="M262" i="1"/>
  <c r="K262" i="1"/>
  <c r="I262" i="1"/>
  <c r="Q261" i="1"/>
  <c r="O261" i="1"/>
  <c r="M261" i="1"/>
  <c r="K261" i="1"/>
  <c r="I261" i="1"/>
  <c r="Q260" i="1"/>
  <c r="O260" i="1"/>
  <c r="M260" i="1"/>
  <c r="K260" i="1"/>
  <c r="I260" i="1"/>
  <c r="Q259" i="1"/>
  <c r="O259" i="1"/>
  <c r="M259" i="1"/>
  <c r="K259" i="1"/>
  <c r="I259" i="1"/>
  <c r="Q258" i="1"/>
  <c r="O258" i="1"/>
  <c r="M258" i="1"/>
  <c r="K258" i="1"/>
  <c r="I258" i="1"/>
  <c r="Q257" i="1"/>
  <c r="O257" i="1"/>
  <c r="M257" i="1"/>
  <c r="K257" i="1"/>
  <c r="I257" i="1"/>
  <c r="Q256" i="1"/>
  <c r="O256" i="1"/>
  <c r="M256" i="1"/>
  <c r="K256" i="1"/>
  <c r="I256" i="1"/>
  <c r="Q255" i="1"/>
  <c r="O255" i="1"/>
  <c r="M255" i="1"/>
  <c r="K255" i="1"/>
  <c r="I255" i="1"/>
  <c r="Q254" i="1"/>
  <c r="O254" i="1"/>
  <c r="M254" i="1"/>
  <c r="K254" i="1"/>
  <c r="I254" i="1"/>
  <c r="Q253" i="1"/>
  <c r="O253" i="1"/>
  <c r="M253" i="1"/>
  <c r="K253" i="1"/>
  <c r="I253" i="1"/>
  <c r="Q252" i="1"/>
  <c r="O252" i="1"/>
  <c r="M252" i="1"/>
  <c r="K252" i="1"/>
  <c r="I252" i="1"/>
  <c r="Q251" i="1"/>
  <c r="O251" i="1"/>
  <c r="M251" i="1"/>
  <c r="K251" i="1"/>
  <c r="I251" i="1"/>
  <c r="Q250" i="1"/>
  <c r="O250" i="1"/>
  <c r="M250" i="1"/>
  <c r="K250" i="1"/>
  <c r="I250" i="1"/>
  <c r="Q249" i="1"/>
  <c r="O249" i="1"/>
  <c r="M249" i="1"/>
  <c r="K249" i="1"/>
  <c r="I249" i="1"/>
  <c r="Q248" i="1"/>
  <c r="O248" i="1"/>
  <c r="M248" i="1"/>
  <c r="K248" i="1"/>
  <c r="I248" i="1"/>
  <c r="Q247" i="1"/>
  <c r="O247" i="1"/>
  <c r="M247" i="1"/>
  <c r="K247" i="1"/>
  <c r="I247" i="1"/>
  <c r="Q246" i="1"/>
  <c r="O246" i="1"/>
  <c r="M246" i="1"/>
  <c r="K246" i="1"/>
  <c r="I246" i="1"/>
  <c r="Q245" i="1"/>
  <c r="O245" i="1"/>
  <c r="M245" i="1"/>
  <c r="K245" i="1"/>
  <c r="I245" i="1"/>
  <c r="Q244" i="1"/>
  <c r="O244" i="1"/>
  <c r="M244" i="1"/>
  <c r="K244" i="1"/>
  <c r="I244" i="1"/>
  <c r="Q243" i="1"/>
  <c r="O243" i="1"/>
  <c r="M243" i="1"/>
  <c r="K243" i="1"/>
  <c r="I243" i="1"/>
  <c r="Q242" i="1"/>
  <c r="O242" i="1"/>
  <c r="M242" i="1"/>
  <c r="K242" i="1"/>
  <c r="I242" i="1"/>
  <c r="Q241" i="1"/>
  <c r="O241" i="1"/>
  <c r="M241" i="1"/>
  <c r="K241" i="1"/>
  <c r="I241" i="1"/>
  <c r="Q240" i="1"/>
  <c r="O240" i="1"/>
  <c r="M240" i="1"/>
  <c r="K240" i="1"/>
  <c r="I240" i="1"/>
  <c r="Q239" i="1"/>
  <c r="O239" i="1"/>
  <c r="M239" i="1"/>
  <c r="K239" i="1"/>
  <c r="I239" i="1"/>
  <c r="Q238" i="1"/>
  <c r="O238" i="1"/>
  <c r="M238" i="1"/>
  <c r="K238" i="1"/>
  <c r="I238" i="1"/>
  <c r="Q237" i="1"/>
  <c r="O237" i="1"/>
  <c r="M237" i="1"/>
  <c r="K237" i="1"/>
  <c r="I237" i="1"/>
  <c r="Q236" i="1"/>
  <c r="O236" i="1"/>
  <c r="M236" i="1"/>
  <c r="K236" i="1"/>
  <c r="I236" i="1"/>
  <c r="Q235" i="1"/>
  <c r="O235" i="1"/>
  <c r="M235" i="1"/>
  <c r="K235" i="1"/>
  <c r="I235" i="1"/>
  <c r="Q234" i="1"/>
  <c r="O234" i="1"/>
  <c r="M234" i="1"/>
  <c r="K234" i="1"/>
  <c r="I234" i="1"/>
  <c r="Q233" i="1"/>
  <c r="O233" i="1"/>
  <c r="M233" i="1"/>
  <c r="K233" i="1"/>
  <c r="I233" i="1"/>
  <c r="Q232" i="1"/>
  <c r="O232" i="1"/>
  <c r="M232" i="1"/>
  <c r="K232" i="1"/>
  <c r="I232" i="1"/>
  <c r="Q231" i="1"/>
  <c r="O231" i="1"/>
  <c r="M231" i="1"/>
  <c r="K231" i="1"/>
  <c r="I231" i="1"/>
  <c r="Q230" i="1"/>
  <c r="O230" i="1"/>
  <c r="M230" i="1"/>
  <c r="K230" i="1"/>
  <c r="I230" i="1"/>
  <c r="Q229" i="1"/>
  <c r="O229" i="1"/>
  <c r="M229" i="1"/>
  <c r="K229" i="1"/>
  <c r="I229" i="1"/>
  <c r="Q228" i="1"/>
  <c r="O228" i="1"/>
  <c r="M228" i="1"/>
  <c r="K228" i="1"/>
  <c r="I228" i="1"/>
  <c r="Q227" i="1"/>
  <c r="O227" i="1"/>
  <c r="M227" i="1"/>
  <c r="K227" i="1"/>
  <c r="I227" i="1"/>
  <c r="Q226" i="1"/>
  <c r="O226" i="1"/>
  <c r="M226" i="1"/>
  <c r="K226" i="1"/>
  <c r="I226" i="1"/>
  <c r="Q225" i="1"/>
  <c r="O225" i="1"/>
  <c r="M225" i="1"/>
  <c r="K225" i="1"/>
  <c r="I225" i="1"/>
  <c r="Q224" i="1"/>
  <c r="O224" i="1"/>
  <c r="M224" i="1"/>
  <c r="K224" i="1"/>
  <c r="I224" i="1"/>
  <c r="Q223" i="1"/>
  <c r="O223" i="1"/>
  <c r="M223" i="1"/>
  <c r="K223" i="1"/>
  <c r="I223" i="1"/>
  <c r="Q222" i="1"/>
  <c r="O222" i="1"/>
  <c r="M222" i="1"/>
  <c r="K222" i="1"/>
  <c r="I222" i="1"/>
  <c r="Q221" i="1"/>
  <c r="O221" i="1"/>
  <c r="M221" i="1"/>
  <c r="K221" i="1"/>
  <c r="I221" i="1"/>
  <c r="Q220" i="1"/>
  <c r="O220" i="1"/>
  <c r="M220" i="1"/>
  <c r="K220" i="1"/>
  <c r="I220" i="1"/>
  <c r="Q219" i="1"/>
  <c r="O219" i="1"/>
  <c r="M219" i="1"/>
  <c r="K219" i="1"/>
  <c r="I219" i="1"/>
  <c r="Q218" i="1"/>
  <c r="O218" i="1"/>
  <c r="M218" i="1"/>
  <c r="K218" i="1"/>
  <c r="I218" i="1"/>
  <c r="Q217" i="1"/>
  <c r="O217" i="1"/>
  <c r="M217" i="1"/>
  <c r="K217" i="1"/>
  <c r="I217" i="1"/>
  <c r="Q216" i="1"/>
  <c r="O216" i="1"/>
  <c r="M216" i="1"/>
  <c r="K216" i="1"/>
  <c r="I216" i="1"/>
  <c r="Q215" i="1"/>
  <c r="O215" i="1"/>
  <c r="M215" i="1"/>
  <c r="K215" i="1"/>
  <c r="I215" i="1"/>
  <c r="Q214" i="1"/>
  <c r="O214" i="1"/>
  <c r="M214" i="1"/>
  <c r="K214" i="1"/>
  <c r="I214" i="1"/>
  <c r="Q213" i="1"/>
  <c r="O213" i="1"/>
  <c r="M213" i="1"/>
  <c r="K213" i="1"/>
  <c r="I213" i="1"/>
  <c r="Q212" i="1"/>
  <c r="O212" i="1"/>
  <c r="M212" i="1"/>
  <c r="K212" i="1"/>
  <c r="I212" i="1"/>
  <c r="Q211" i="1"/>
  <c r="O211" i="1"/>
  <c r="M211" i="1"/>
  <c r="K211" i="1"/>
  <c r="I211" i="1"/>
  <c r="Q210" i="1"/>
  <c r="O210" i="1"/>
  <c r="M210" i="1"/>
  <c r="K210" i="1"/>
  <c r="I210" i="1"/>
  <c r="Q209" i="1"/>
  <c r="O209" i="1"/>
  <c r="M209" i="1"/>
  <c r="K209" i="1"/>
  <c r="I209" i="1"/>
  <c r="Q208" i="1"/>
  <c r="O208" i="1"/>
  <c r="M208" i="1"/>
  <c r="K208" i="1"/>
  <c r="I208" i="1"/>
  <c r="Q207" i="1"/>
  <c r="O207" i="1"/>
  <c r="M207" i="1"/>
  <c r="K207" i="1"/>
  <c r="I207" i="1"/>
  <c r="Q206" i="1"/>
  <c r="O206" i="1"/>
  <c r="M206" i="1"/>
  <c r="K206" i="1"/>
  <c r="I206" i="1"/>
  <c r="Q205" i="1"/>
  <c r="O205" i="1"/>
  <c r="M205" i="1"/>
  <c r="K205" i="1"/>
  <c r="I205" i="1"/>
  <c r="Q204" i="1"/>
  <c r="O204" i="1"/>
  <c r="M204" i="1"/>
  <c r="K204" i="1"/>
  <c r="I204" i="1"/>
  <c r="Q203" i="1"/>
  <c r="O203" i="1"/>
  <c r="M203" i="1"/>
  <c r="K203" i="1"/>
  <c r="I203" i="1"/>
  <c r="Q202" i="1"/>
  <c r="O202" i="1"/>
  <c r="M202" i="1"/>
  <c r="K202" i="1"/>
  <c r="I202" i="1"/>
  <c r="Q201" i="1"/>
  <c r="O201" i="1"/>
  <c r="M201" i="1"/>
  <c r="K201" i="1"/>
  <c r="I201" i="1"/>
  <c r="Q200" i="1"/>
  <c r="O200" i="1"/>
  <c r="M200" i="1"/>
  <c r="K200" i="1"/>
  <c r="I200" i="1"/>
  <c r="Q199" i="1"/>
  <c r="O199" i="1"/>
  <c r="M199" i="1"/>
  <c r="K199" i="1"/>
  <c r="I199" i="1"/>
  <c r="Q198" i="1"/>
  <c r="O198" i="1"/>
  <c r="M198" i="1"/>
  <c r="K198" i="1"/>
  <c r="I198" i="1"/>
  <c r="Q197" i="1"/>
  <c r="O197" i="1"/>
  <c r="M197" i="1"/>
  <c r="K197" i="1"/>
  <c r="I197" i="1"/>
  <c r="Q196" i="1"/>
  <c r="O196" i="1"/>
  <c r="M196" i="1"/>
  <c r="K196" i="1"/>
  <c r="I196" i="1"/>
  <c r="Q195" i="1"/>
  <c r="O195" i="1"/>
  <c r="M195" i="1"/>
  <c r="K195" i="1"/>
  <c r="I195" i="1"/>
  <c r="Q194" i="1"/>
  <c r="O194" i="1"/>
  <c r="M194" i="1"/>
  <c r="K194" i="1"/>
  <c r="I194" i="1"/>
  <c r="Q193" i="1"/>
  <c r="O193" i="1"/>
  <c r="M193" i="1"/>
  <c r="K193" i="1"/>
  <c r="I193" i="1"/>
  <c r="Q192" i="1"/>
  <c r="O192" i="1"/>
  <c r="M192" i="1"/>
  <c r="K192" i="1"/>
  <c r="I192" i="1"/>
  <c r="Q191" i="1"/>
  <c r="O191" i="1"/>
  <c r="M191" i="1"/>
  <c r="K191" i="1"/>
  <c r="I191" i="1"/>
  <c r="Q190" i="1"/>
  <c r="O190" i="1"/>
  <c r="M190" i="1"/>
  <c r="K190" i="1"/>
  <c r="I190" i="1"/>
  <c r="Q189" i="1"/>
  <c r="O189" i="1"/>
  <c r="M189" i="1"/>
  <c r="K189" i="1"/>
  <c r="I189" i="1"/>
  <c r="Q188" i="1"/>
  <c r="O188" i="1"/>
  <c r="M188" i="1"/>
  <c r="K188" i="1"/>
  <c r="I188" i="1"/>
  <c r="Q187" i="1"/>
  <c r="O187" i="1"/>
  <c r="M187" i="1"/>
  <c r="K187" i="1"/>
  <c r="I187" i="1"/>
  <c r="Q186" i="1"/>
  <c r="O186" i="1"/>
  <c r="M186" i="1"/>
  <c r="K186" i="1"/>
  <c r="I186" i="1"/>
  <c r="Q185" i="1"/>
  <c r="O185" i="1"/>
  <c r="M185" i="1"/>
  <c r="K185" i="1"/>
  <c r="I185" i="1"/>
  <c r="Q184" i="1"/>
  <c r="O184" i="1"/>
  <c r="M184" i="1"/>
  <c r="K184" i="1"/>
  <c r="I184" i="1"/>
  <c r="Q183" i="1"/>
  <c r="O183" i="1"/>
  <c r="M183" i="1"/>
  <c r="K183" i="1"/>
  <c r="I183" i="1"/>
  <c r="Q182" i="1"/>
  <c r="O182" i="1"/>
  <c r="M182" i="1"/>
  <c r="K182" i="1"/>
  <c r="I182" i="1"/>
  <c r="Q181" i="1"/>
  <c r="O181" i="1"/>
  <c r="M181" i="1"/>
  <c r="K181" i="1"/>
  <c r="I181" i="1"/>
  <c r="Q180" i="1"/>
  <c r="O180" i="1"/>
  <c r="M180" i="1"/>
  <c r="K180" i="1"/>
  <c r="I180" i="1"/>
  <c r="Q179" i="1"/>
  <c r="O179" i="1"/>
  <c r="M179" i="1"/>
  <c r="K179" i="1"/>
  <c r="I179" i="1"/>
  <c r="Q178" i="1"/>
  <c r="O178" i="1"/>
  <c r="M178" i="1"/>
  <c r="K178" i="1"/>
  <c r="I178" i="1"/>
  <c r="Q177" i="1"/>
  <c r="O177" i="1"/>
  <c r="M177" i="1"/>
  <c r="K177" i="1"/>
  <c r="I177" i="1"/>
  <c r="Q176" i="1"/>
  <c r="O176" i="1"/>
  <c r="M176" i="1"/>
  <c r="K176" i="1"/>
  <c r="I176" i="1"/>
  <c r="Q175" i="1"/>
  <c r="O175" i="1"/>
  <c r="M175" i="1"/>
  <c r="K175" i="1"/>
  <c r="I175" i="1"/>
  <c r="Q174" i="1"/>
  <c r="O174" i="1"/>
  <c r="M174" i="1"/>
  <c r="K174" i="1"/>
  <c r="I174" i="1"/>
  <c r="Q173" i="1"/>
  <c r="O173" i="1"/>
  <c r="M173" i="1"/>
  <c r="K173" i="1"/>
  <c r="I173" i="1"/>
  <c r="Q172" i="1"/>
  <c r="O172" i="1"/>
  <c r="M172" i="1"/>
  <c r="K172" i="1"/>
  <c r="I172" i="1"/>
  <c r="Q171" i="1"/>
  <c r="O171" i="1"/>
  <c r="M171" i="1"/>
  <c r="K171" i="1"/>
  <c r="I171" i="1"/>
  <c r="Q170" i="1"/>
  <c r="O170" i="1"/>
  <c r="M170" i="1"/>
  <c r="K170" i="1"/>
  <c r="I170" i="1"/>
  <c r="Q169" i="1"/>
  <c r="O169" i="1"/>
  <c r="M169" i="1"/>
  <c r="K169" i="1"/>
  <c r="I169" i="1"/>
  <c r="Q168" i="1"/>
  <c r="O168" i="1"/>
  <c r="M168" i="1"/>
  <c r="K168" i="1"/>
  <c r="I168" i="1"/>
  <c r="Q167" i="1"/>
  <c r="O167" i="1"/>
  <c r="M167" i="1"/>
  <c r="K167" i="1"/>
  <c r="I167" i="1"/>
  <c r="Q166" i="1"/>
  <c r="O166" i="1"/>
  <c r="M166" i="1"/>
  <c r="K166" i="1"/>
  <c r="I166" i="1"/>
  <c r="Q165" i="1"/>
  <c r="O165" i="1"/>
  <c r="M165" i="1"/>
  <c r="K165" i="1"/>
  <c r="I165" i="1"/>
  <c r="Q164" i="1"/>
  <c r="O164" i="1"/>
  <c r="M164" i="1"/>
  <c r="K164" i="1"/>
  <c r="I164" i="1"/>
  <c r="Q163" i="1"/>
  <c r="O163" i="1"/>
  <c r="M163" i="1"/>
  <c r="K163" i="1"/>
  <c r="I163" i="1"/>
  <c r="Q162" i="1"/>
  <c r="O162" i="1"/>
  <c r="M162" i="1"/>
  <c r="K162" i="1"/>
  <c r="I162" i="1"/>
  <c r="Q161" i="1"/>
  <c r="O161" i="1"/>
  <c r="M161" i="1"/>
  <c r="K161" i="1"/>
  <c r="I161" i="1"/>
  <c r="Q160" i="1"/>
  <c r="O160" i="1"/>
  <c r="M160" i="1"/>
  <c r="K160" i="1"/>
  <c r="I160" i="1"/>
  <c r="Q159" i="1"/>
  <c r="O159" i="1"/>
  <c r="M159" i="1"/>
  <c r="K159" i="1"/>
  <c r="I159" i="1"/>
  <c r="Q158" i="1"/>
  <c r="O158" i="1"/>
  <c r="M158" i="1"/>
  <c r="K158" i="1"/>
  <c r="I158" i="1"/>
  <c r="Q157" i="1"/>
  <c r="O157" i="1"/>
  <c r="M157" i="1"/>
  <c r="K157" i="1"/>
  <c r="I157" i="1"/>
  <c r="Q156" i="1"/>
  <c r="O156" i="1"/>
  <c r="M156" i="1"/>
  <c r="K156" i="1"/>
  <c r="I156" i="1"/>
  <c r="Q155" i="1"/>
  <c r="O155" i="1"/>
  <c r="M155" i="1"/>
  <c r="K155" i="1"/>
  <c r="I155" i="1"/>
  <c r="Q154" i="1"/>
  <c r="O154" i="1"/>
  <c r="M154" i="1"/>
  <c r="K154" i="1"/>
  <c r="I154" i="1"/>
  <c r="Q153" i="1"/>
  <c r="O153" i="1"/>
  <c r="M153" i="1"/>
  <c r="K153" i="1"/>
  <c r="I153" i="1"/>
  <c r="Q152" i="1"/>
  <c r="O152" i="1"/>
  <c r="M152" i="1"/>
  <c r="K152" i="1"/>
  <c r="I152" i="1"/>
  <c r="Q151" i="1"/>
  <c r="O151" i="1"/>
  <c r="M151" i="1"/>
  <c r="K151" i="1"/>
  <c r="I151" i="1"/>
  <c r="Q150" i="1"/>
  <c r="O150" i="1"/>
  <c r="M150" i="1"/>
  <c r="K150" i="1"/>
  <c r="I150" i="1"/>
  <c r="Q149" i="1"/>
  <c r="O149" i="1"/>
  <c r="M149" i="1"/>
  <c r="K149" i="1"/>
  <c r="I149" i="1"/>
  <c r="Q148" i="1"/>
  <c r="O148" i="1"/>
  <c r="M148" i="1"/>
  <c r="K148" i="1"/>
  <c r="I148" i="1"/>
  <c r="Q147" i="1"/>
  <c r="O147" i="1"/>
  <c r="M147" i="1"/>
  <c r="K147" i="1"/>
  <c r="I147" i="1"/>
  <c r="Q146" i="1"/>
  <c r="O146" i="1"/>
  <c r="M146" i="1"/>
  <c r="K146" i="1"/>
  <c r="I146" i="1"/>
  <c r="Q145" i="1"/>
  <c r="O145" i="1"/>
  <c r="M145" i="1"/>
  <c r="K145" i="1"/>
  <c r="I145" i="1"/>
  <c r="Q144" i="1"/>
  <c r="O144" i="1"/>
  <c r="M144" i="1"/>
  <c r="K144" i="1"/>
  <c r="I144" i="1"/>
  <c r="Q143" i="1"/>
  <c r="O143" i="1"/>
  <c r="M143" i="1"/>
  <c r="K143" i="1"/>
  <c r="I143" i="1"/>
  <c r="Q142" i="1"/>
  <c r="O142" i="1"/>
  <c r="M142" i="1"/>
  <c r="K142" i="1"/>
  <c r="I142" i="1"/>
  <c r="Q141" i="1"/>
  <c r="O141" i="1"/>
  <c r="M141" i="1"/>
  <c r="K141" i="1"/>
  <c r="I141" i="1"/>
  <c r="Q140" i="1"/>
  <c r="O140" i="1"/>
  <c r="M140" i="1"/>
  <c r="K140" i="1"/>
  <c r="I140" i="1"/>
  <c r="Q139" i="1"/>
  <c r="O139" i="1"/>
  <c r="M139" i="1"/>
  <c r="K139" i="1"/>
  <c r="I139" i="1"/>
  <c r="Q138" i="1"/>
  <c r="O138" i="1"/>
  <c r="M138" i="1"/>
  <c r="K138" i="1"/>
  <c r="I138" i="1"/>
  <c r="Q137" i="1"/>
  <c r="O137" i="1"/>
  <c r="M137" i="1"/>
  <c r="K137" i="1"/>
  <c r="I137" i="1"/>
  <c r="Q136" i="1"/>
  <c r="O136" i="1"/>
  <c r="M136" i="1"/>
  <c r="K136" i="1"/>
  <c r="I136" i="1"/>
  <c r="Q135" i="1"/>
  <c r="O135" i="1"/>
  <c r="M135" i="1"/>
  <c r="K135" i="1"/>
  <c r="I135" i="1"/>
  <c r="Q134" i="1"/>
  <c r="O134" i="1"/>
  <c r="M134" i="1"/>
  <c r="K134" i="1"/>
  <c r="I134" i="1"/>
  <c r="Q133" i="1"/>
  <c r="O133" i="1"/>
  <c r="M133" i="1"/>
  <c r="K133" i="1"/>
  <c r="I133" i="1"/>
  <c r="Q132" i="1"/>
  <c r="O132" i="1"/>
  <c r="M132" i="1"/>
  <c r="K132" i="1"/>
  <c r="I132" i="1"/>
  <c r="Q131" i="1"/>
  <c r="O131" i="1"/>
  <c r="M131" i="1"/>
  <c r="K131" i="1"/>
  <c r="I131" i="1"/>
  <c r="Q130" i="1"/>
  <c r="O130" i="1"/>
  <c r="M130" i="1"/>
  <c r="K130" i="1"/>
  <c r="I130" i="1"/>
  <c r="Q129" i="1"/>
  <c r="O129" i="1"/>
  <c r="M129" i="1"/>
  <c r="K129" i="1"/>
  <c r="I129" i="1"/>
  <c r="Q128" i="1"/>
  <c r="O128" i="1"/>
  <c r="M128" i="1"/>
  <c r="K128" i="1"/>
  <c r="I128" i="1"/>
  <c r="Q127" i="1"/>
  <c r="O127" i="1"/>
  <c r="M127" i="1"/>
  <c r="K127" i="1"/>
  <c r="I127" i="1"/>
  <c r="Q126" i="1"/>
  <c r="O126" i="1"/>
  <c r="M126" i="1"/>
  <c r="K126" i="1"/>
  <c r="I126" i="1"/>
  <c r="Q125" i="1"/>
  <c r="O125" i="1"/>
  <c r="M125" i="1"/>
  <c r="K125" i="1"/>
  <c r="I125" i="1"/>
  <c r="Q124" i="1"/>
  <c r="O124" i="1"/>
  <c r="M124" i="1"/>
  <c r="K124" i="1"/>
  <c r="I124" i="1"/>
  <c r="Q123" i="1"/>
  <c r="O123" i="1"/>
  <c r="M123" i="1"/>
  <c r="K123" i="1"/>
  <c r="I123" i="1"/>
  <c r="Q122" i="1"/>
  <c r="O122" i="1"/>
  <c r="M122" i="1"/>
  <c r="K122" i="1"/>
  <c r="I122" i="1"/>
  <c r="Q121" i="1"/>
  <c r="O121" i="1"/>
  <c r="M121" i="1"/>
  <c r="K121" i="1"/>
  <c r="I121" i="1"/>
  <c r="Q120" i="1"/>
  <c r="O120" i="1"/>
  <c r="M120" i="1"/>
  <c r="K120" i="1"/>
  <c r="I120" i="1"/>
  <c r="Q119" i="1"/>
  <c r="O119" i="1"/>
  <c r="M119" i="1"/>
  <c r="K119" i="1"/>
  <c r="I119" i="1"/>
  <c r="Q118" i="1"/>
  <c r="O118" i="1"/>
  <c r="M118" i="1"/>
  <c r="K118" i="1"/>
  <c r="I118" i="1"/>
  <c r="Q117" i="1"/>
  <c r="O117" i="1"/>
  <c r="M117" i="1"/>
  <c r="K117" i="1"/>
  <c r="I117" i="1"/>
  <c r="Q116" i="1"/>
  <c r="O116" i="1"/>
  <c r="M116" i="1"/>
  <c r="K116" i="1"/>
  <c r="I116" i="1"/>
  <c r="Q115" i="1"/>
  <c r="O115" i="1"/>
  <c r="M115" i="1"/>
  <c r="K115" i="1"/>
  <c r="I115" i="1"/>
  <c r="Q114" i="1"/>
  <c r="O114" i="1"/>
  <c r="M114" i="1"/>
  <c r="K114" i="1"/>
  <c r="I114" i="1"/>
  <c r="Q113" i="1"/>
  <c r="O113" i="1"/>
  <c r="M113" i="1"/>
  <c r="K113" i="1"/>
  <c r="I113" i="1"/>
  <c r="Q112" i="1"/>
  <c r="O112" i="1"/>
  <c r="M112" i="1"/>
  <c r="K112" i="1"/>
  <c r="I112" i="1"/>
  <c r="Q111" i="1"/>
  <c r="O111" i="1"/>
  <c r="M111" i="1"/>
  <c r="K111" i="1"/>
  <c r="I111" i="1"/>
  <c r="Q110" i="1"/>
  <c r="O110" i="1"/>
  <c r="M110" i="1"/>
  <c r="K110" i="1"/>
  <c r="I110" i="1"/>
  <c r="Q109" i="1"/>
  <c r="O109" i="1"/>
  <c r="M109" i="1"/>
  <c r="K109" i="1"/>
  <c r="I109" i="1"/>
  <c r="Q108" i="1"/>
  <c r="O108" i="1"/>
  <c r="M108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Q97" i="1"/>
  <c r="O97" i="1"/>
  <c r="M97" i="1"/>
  <c r="K97" i="1"/>
  <c r="I97" i="1"/>
  <c r="O96" i="1"/>
  <c r="I96" i="1"/>
  <c r="Q95" i="1"/>
  <c r="O95" i="1"/>
  <c r="M95" i="1"/>
  <c r="K95" i="1"/>
  <c r="I95" i="1"/>
  <c r="Q94" i="1"/>
  <c r="O94" i="1"/>
  <c r="M94" i="1"/>
  <c r="K94" i="1"/>
  <c r="I94" i="1"/>
  <c r="Q93" i="1"/>
  <c r="O93" i="1"/>
  <c r="M93" i="1"/>
  <c r="K93" i="1"/>
  <c r="I93" i="1"/>
  <c r="Q92" i="1"/>
  <c r="O92" i="1"/>
  <c r="M92" i="1"/>
  <c r="K92" i="1"/>
  <c r="I92" i="1"/>
  <c r="Q91" i="1"/>
  <c r="O91" i="1"/>
  <c r="M91" i="1"/>
  <c r="K91" i="1"/>
  <c r="I91" i="1"/>
  <c r="O90" i="1"/>
  <c r="M90" i="1"/>
  <c r="I90" i="1"/>
  <c r="O89" i="1"/>
  <c r="M89" i="1"/>
  <c r="I89" i="1"/>
  <c r="Q88" i="1"/>
  <c r="O88" i="1"/>
  <c r="M88" i="1"/>
  <c r="K88" i="1"/>
  <c r="I88" i="1"/>
  <c r="O87" i="1"/>
  <c r="M87" i="1"/>
  <c r="I87" i="1"/>
  <c r="O86" i="1"/>
  <c r="M86" i="1"/>
  <c r="I86" i="1"/>
  <c r="O85" i="1"/>
  <c r="M85" i="1"/>
  <c r="I85" i="1"/>
  <c r="O84" i="1"/>
  <c r="M84" i="1"/>
  <c r="I84" i="1"/>
  <c r="Q83" i="1"/>
  <c r="O83" i="1"/>
  <c r="M83" i="1"/>
  <c r="K83" i="1"/>
  <c r="I83" i="1"/>
  <c r="O82" i="1"/>
  <c r="M82" i="1"/>
  <c r="I82" i="1"/>
  <c r="O81" i="1"/>
  <c r="M81" i="1"/>
  <c r="I81" i="1"/>
  <c r="O80" i="1"/>
  <c r="M80" i="1"/>
  <c r="I80" i="1"/>
  <c r="O79" i="1"/>
  <c r="M79" i="1"/>
  <c r="I79" i="1"/>
  <c r="O78" i="1"/>
  <c r="M78" i="1"/>
  <c r="I78" i="1"/>
  <c r="O77" i="1"/>
  <c r="M77" i="1"/>
  <c r="I77" i="1"/>
  <c r="O76" i="1"/>
  <c r="M76" i="1"/>
  <c r="I76" i="1"/>
  <c r="O75" i="1"/>
  <c r="M75" i="1"/>
  <c r="I75" i="1"/>
  <c r="O74" i="1"/>
  <c r="M74" i="1"/>
  <c r="I74" i="1"/>
  <c r="O73" i="1"/>
  <c r="M73" i="1"/>
  <c r="I73" i="1"/>
  <c r="O72" i="1"/>
  <c r="M72" i="1"/>
  <c r="I72" i="1"/>
  <c r="O71" i="1"/>
  <c r="M71" i="1"/>
  <c r="I71" i="1"/>
  <c r="O70" i="1"/>
  <c r="M70" i="1"/>
  <c r="I70" i="1"/>
  <c r="O69" i="1"/>
  <c r="M69" i="1"/>
  <c r="I69" i="1"/>
  <c r="O68" i="1"/>
  <c r="M68" i="1"/>
  <c r="I68" i="1"/>
  <c r="O67" i="1"/>
  <c r="M67" i="1"/>
  <c r="I67" i="1"/>
  <c r="O66" i="1"/>
  <c r="M66" i="1"/>
  <c r="I66" i="1"/>
  <c r="O65" i="1"/>
  <c r="M65" i="1"/>
  <c r="I65" i="1"/>
  <c r="Q64" i="1"/>
  <c r="O64" i="1"/>
  <c r="M64" i="1"/>
  <c r="K64" i="1"/>
  <c r="I64" i="1"/>
  <c r="O63" i="1"/>
  <c r="M63" i="1"/>
  <c r="I63" i="1"/>
  <c r="O62" i="1"/>
  <c r="M62" i="1"/>
  <c r="I62" i="1"/>
  <c r="O61" i="1"/>
  <c r="M61" i="1"/>
  <c r="I61" i="1"/>
  <c r="Q60" i="1"/>
  <c r="O60" i="1"/>
  <c r="M60" i="1"/>
  <c r="K60" i="1"/>
  <c r="I60" i="1"/>
  <c r="Q59" i="1"/>
  <c r="O59" i="1"/>
  <c r="M59" i="1"/>
  <c r="K59" i="1"/>
  <c r="I59" i="1"/>
  <c r="O58" i="1"/>
  <c r="M58" i="1"/>
  <c r="I58" i="1"/>
  <c r="O57" i="1"/>
  <c r="M57" i="1"/>
  <c r="I57" i="1"/>
  <c r="Q56" i="1"/>
  <c r="O56" i="1"/>
  <c r="M56" i="1"/>
  <c r="K56" i="1"/>
  <c r="I56" i="1"/>
  <c r="Q55" i="1"/>
  <c r="O55" i="1"/>
  <c r="M55" i="1"/>
  <c r="K55" i="1"/>
  <c r="I55" i="1"/>
  <c r="Q54" i="1"/>
  <c r="O54" i="1"/>
  <c r="M54" i="1"/>
  <c r="K54" i="1"/>
  <c r="I54" i="1"/>
  <c r="O53" i="1"/>
  <c r="M53" i="1"/>
  <c r="I53" i="1"/>
  <c r="Q52" i="1"/>
  <c r="O52" i="1"/>
  <c r="M52" i="1"/>
  <c r="K52" i="1"/>
  <c r="I52" i="1"/>
  <c r="O51" i="1"/>
  <c r="M51" i="1"/>
  <c r="I51" i="1"/>
  <c r="O50" i="1"/>
  <c r="M50" i="1"/>
  <c r="I50" i="1"/>
  <c r="O49" i="1"/>
  <c r="M49" i="1"/>
  <c r="I49" i="1"/>
  <c r="O48" i="1"/>
  <c r="M48" i="1"/>
  <c r="I48" i="1"/>
  <c r="Q47" i="1"/>
  <c r="O47" i="1"/>
  <c r="M47" i="1"/>
  <c r="K47" i="1"/>
  <c r="I47" i="1"/>
  <c r="O46" i="1"/>
  <c r="M46" i="1"/>
  <c r="I46" i="1"/>
  <c r="Q45" i="1"/>
  <c r="O45" i="1"/>
  <c r="M45" i="1"/>
  <c r="K45" i="1"/>
  <c r="I45" i="1"/>
  <c r="O44" i="1"/>
  <c r="M44" i="1"/>
  <c r="I44" i="1"/>
  <c r="O43" i="1"/>
  <c r="M43" i="1"/>
  <c r="I43" i="1"/>
  <c r="Q42" i="1"/>
  <c r="O42" i="1"/>
  <c r="M42" i="1"/>
  <c r="K42" i="1"/>
  <c r="I42" i="1"/>
  <c r="O41" i="1"/>
  <c r="M41" i="1"/>
  <c r="I41" i="1"/>
  <c r="O40" i="1"/>
  <c r="M40" i="1"/>
  <c r="I40" i="1"/>
  <c r="Q39" i="1"/>
  <c r="O39" i="1"/>
  <c r="M39" i="1"/>
  <c r="K39" i="1"/>
  <c r="I39" i="1"/>
  <c r="O38" i="1"/>
  <c r="M38" i="1"/>
  <c r="I38" i="1"/>
  <c r="Q37" i="1"/>
  <c r="O37" i="1"/>
  <c r="M37" i="1"/>
  <c r="K37" i="1"/>
  <c r="I37" i="1"/>
  <c r="Q36" i="1"/>
  <c r="O36" i="1"/>
  <c r="M36" i="1"/>
  <c r="K36" i="1"/>
  <c r="I36" i="1"/>
  <c r="Q35" i="1"/>
  <c r="O35" i="1"/>
  <c r="M35" i="1"/>
  <c r="K35" i="1"/>
  <c r="I35" i="1"/>
  <c r="Q34" i="1"/>
  <c r="O34" i="1"/>
  <c r="M34" i="1"/>
  <c r="K34" i="1"/>
  <c r="I34" i="1"/>
  <c r="O33" i="1"/>
  <c r="M33" i="1"/>
  <c r="I33" i="1"/>
  <c r="Q32" i="1"/>
  <c r="O32" i="1"/>
  <c r="M32" i="1"/>
  <c r="K32" i="1"/>
  <c r="I32" i="1"/>
  <c r="O31" i="1"/>
  <c r="M31" i="1"/>
  <c r="I31" i="1"/>
  <c r="Q30" i="1"/>
  <c r="O30" i="1"/>
  <c r="M30" i="1"/>
  <c r="K30" i="1"/>
  <c r="I30" i="1"/>
  <c r="Q29" i="1"/>
  <c r="O29" i="1"/>
  <c r="M29" i="1"/>
  <c r="K29" i="1"/>
  <c r="I29" i="1"/>
  <c r="Q28" i="1"/>
  <c r="O28" i="1"/>
  <c r="M28" i="1"/>
  <c r="K28" i="1"/>
  <c r="I28" i="1"/>
  <c r="Q27" i="1"/>
  <c r="O27" i="1"/>
  <c r="M27" i="1"/>
  <c r="K27" i="1"/>
  <c r="I27" i="1"/>
  <c r="O26" i="1"/>
  <c r="M26" i="1"/>
  <c r="I26" i="1"/>
  <c r="O25" i="1"/>
  <c r="M25" i="1"/>
  <c r="I25" i="1"/>
  <c r="Q24" i="1"/>
  <c r="O24" i="1"/>
  <c r="M24" i="1"/>
  <c r="K24" i="1"/>
  <c r="I24" i="1"/>
  <c r="Q23" i="1"/>
  <c r="O23" i="1"/>
  <c r="M23" i="1"/>
  <c r="K23" i="1"/>
  <c r="I23" i="1"/>
  <c r="Q22" i="1"/>
  <c r="O22" i="1"/>
  <c r="M22" i="1"/>
  <c r="K22" i="1"/>
  <c r="I22" i="1"/>
  <c r="O21" i="1"/>
  <c r="M21" i="1"/>
  <c r="I21" i="1"/>
  <c r="O20" i="1"/>
  <c r="M20" i="1"/>
  <c r="I20" i="1"/>
  <c r="O19" i="1"/>
  <c r="M19" i="1"/>
  <c r="I19" i="1"/>
  <c r="O18" i="1"/>
  <c r="M18" i="1"/>
  <c r="I18" i="1"/>
  <c r="O17" i="1"/>
  <c r="M17" i="1"/>
  <c r="I17" i="1"/>
  <c r="Q16" i="1"/>
  <c r="O16" i="1"/>
  <c r="M16" i="1"/>
  <c r="K16" i="1"/>
  <c r="I16" i="1"/>
  <c r="Q15" i="1"/>
  <c r="O15" i="1"/>
  <c r="M15" i="1"/>
  <c r="K15" i="1"/>
  <c r="I15" i="1"/>
  <c r="Q14" i="1"/>
  <c r="O14" i="1"/>
  <c r="M14" i="1"/>
  <c r="K14" i="1"/>
  <c r="I14" i="1"/>
  <c r="O13" i="1"/>
  <c r="M13" i="1"/>
  <c r="I13" i="1"/>
  <c r="Q12" i="1"/>
  <c r="O12" i="1"/>
  <c r="M12" i="1"/>
  <c r="K12" i="1"/>
  <c r="I12" i="1"/>
  <c r="Q11" i="1"/>
  <c r="O11" i="1"/>
  <c r="M11" i="1"/>
  <c r="K11" i="1"/>
  <c r="I11" i="1"/>
  <c r="Q10" i="1"/>
  <c r="O10" i="1"/>
  <c r="M10" i="1"/>
  <c r="K10" i="1"/>
  <c r="I10" i="1"/>
  <c r="O9" i="1"/>
  <c r="M9" i="1"/>
  <c r="I9" i="1"/>
  <c r="Q8" i="1"/>
  <c r="O8" i="1"/>
  <c r="M8" i="1"/>
  <c r="K8" i="1"/>
  <c r="I8" i="1"/>
  <c r="Q7" i="1"/>
  <c r="O7" i="1"/>
  <c r="M7" i="1"/>
  <c r="K7" i="1"/>
  <c r="I7" i="1"/>
  <c r="O6" i="1"/>
  <c r="M6" i="1"/>
  <c r="I6" i="1"/>
  <c r="Q5" i="1"/>
  <c r="O5" i="1"/>
  <c r="M5" i="1"/>
  <c r="K5" i="1"/>
  <c r="I5" i="1"/>
  <c r="O4" i="1"/>
  <c r="M4" i="1"/>
  <c r="I4" i="1"/>
  <c r="Q3" i="1"/>
  <c r="O3" i="1"/>
  <c r="M3" i="1"/>
  <c r="K3" i="1"/>
  <c r="I3" i="1"/>
</calcChain>
</file>

<file path=xl/sharedStrings.xml><?xml version="1.0" encoding="utf-8"?>
<sst xmlns="http://schemas.openxmlformats.org/spreadsheetml/2006/main" count="7805" uniqueCount="2612">
  <si>
    <t>Physiographic Division</t>
  </si>
  <si>
    <t>Physiographic Province</t>
  </si>
  <si>
    <t>State</t>
  </si>
  <si>
    <t>USGS Station No.</t>
  </si>
  <si>
    <t>Site Name</t>
  </si>
  <si>
    <t>Coordinates</t>
  </si>
  <si>
    <t>Drainage Area</t>
  </si>
  <si>
    <t xml:space="preserve"> Bankfull Discharge</t>
  </si>
  <si>
    <t>Bankfull Width</t>
  </si>
  <si>
    <t>Bankfull Depth</t>
  </si>
  <si>
    <t>Bankfull Area</t>
  </si>
  <si>
    <t>Source</t>
  </si>
  <si>
    <t>Latitude</t>
  </si>
  <si>
    <t>Longitude</t>
  </si>
  <si>
    <r>
      <t>mi</t>
    </r>
    <r>
      <rPr>
        <vertAlign val="superscript"/>
        <sz val="11"/>
        <color theme="0"/>
        <rFont val="Calibri"/>
        <family val="2"/>
        <scheme val="minor"/>
      </rPr>
      <t>2</t>
    </r>
  </si>
  <si>
    <t>km²</t>
  </si>
  <si>
    <t>ft³/s</t>
  </si>
  <si>
    <t>m³/s</t>
  </si>
  <si>
    <t>ft</t>
  </si>
  <si>
    <t>m</t>
  </si>
  <si>
    <t>ft²</t>
  </si>
  <si>
    <t>m²</t>
  </si>
  <si>
    <t>Rocky Mountain System</t>
  </si>
  <si>
    <t>Northern Rocky Mountains</t>
  </si>
  <si>
    <t>Montana</t>
  </si>
  <si>
    <t>Cayuse Creek near Trego</t>
  </si>
  <si>
    <t>Lawlor 2004</t>
  </si>
  <si>
    <t>Fortine Creek near Trego</t>
  </si>
  <si>
    <t>Parrett et al. 1983</t>
  </si>
  <si>
    <t>Deep Creek near Fortine</t>
  </si>
  <si>
    <t>Tobacco River near Eureka</t>
  </si>
  <si>
    <t>Richards Creek near Libby</t>
  </si>
  <si>
    <t>Wolf Creek near Libby</t>
  </si>
  <si>
    <t>Fisher River near Libby</t>
  </si>
  <si>
    <t>Shaughnessy Creek near Libby</t>
  </si>
  <si>
    <t>Granite Creek near Libby</t>
  </si>
  <si>
    <t>Flower Creek near Libby</t>
  </si>
  <si>
    <t>Lake Creek at Troy</t>
  </si>
  <si>
    <t>Basin Creek near Yaak</t>
  </si>
  <si>
    <t>Blacktail Creek near Yaak</t>
  </si>
  <si>
    <t>Zulu Creek near Yaak</t>
  </si>
  <si>
    <t>Whitetail Creek near Yaak</t>
  </si>
  <si>
    <t>Cyclone Creek near Yaak</t>
  </si>
  <si>
    <t>Fourth of July Creek near Yaak</t>
  </si>
  <si>
    <t>Yaak River near Troy</t>
  </si>
  <si>
    <t>Smith Gulch near Silverbow</t>
  </si>
  <si>
    <t>Racetrack Creek below Granite Creek, near Anaconda</t>
  </si>
  <si>
    <t>Little Blackfoot River near Garrison</t>
  </si>
  <si>
    <t>Clark Fork tributary near Drummond</t>
  </si>
  <si>
    <t>Morris Creek near Drummond</t>
  </si>
  <si>
    <t>Flint Creek near Southern Cross</t>
  </si>
  <si>
    <t>Flint Creek at Maxville</t>
  </si>
  <si>
    <t>Boulder Creek at Maxville</t>
  </si>
  <si>
    <t>Edwards Gulch at Drummond</t>
  </si>
  <si>
    <t>Middle Fork Rock Creek near Philipsburg</t>
  </si>
  <si>
    <t>Blackfoot River near Helmville</t>
  </si>
  <si>
    <t>Nevada Creek above Reservoir, near Helmville</t>
  </si>
  <si>
    <t>Blackfoot River near Ovando</t>
  </si>
  <si>
    <t>Monture Creek at Lolo National Forest boundary, near Ovando</t>
  </si>
  <si>
    <t>Deer Creek near Seely Lake</t>
  </si>
  <si>
    <t>Clearwater River near Clearwater</t>
  </si>
  <si>
    <t>West Twin Creek near Bonner</t>
  </si>
  <si>
    <t>Blackfoot River near Bonner</t>
  </si>
  <si>
    <t>Marshall Creek near Missoula</t>
  </si>
  <si>
    <t>Rattlesnake Creek at Missoula</t>
  </si>
  <si>
    <t>West Fork Bitterroot River near Conner</t>
  </si>
  <si>
    <t>Trapper Creek near Conner</t>
  </si>
  <si>
    <t xml:space="preserve">East Fork Bitterroot River near Conner </t>
  </si>
  <si>
    <t>Bitterroot River near Darby</t>
  </si>
  <si>
    <t>Burke Gulch near Darby</t>
  </si>
  <si>
    <t>Camas Creek near Hamilton</t>
  </si>
  <si>
    <t>Skalkaho Creek near Hamilton</t>
  </si>
  <si>
    <t>Blodgett Creek near Corvallis</t>
  </si>
  <si>
    <t>Willow Creek near Corvallis</t>
  </si>
  <si>
    <t>Bear Creek near Victor</t>
  </si>
  <si>
    <t>Gash Creek near Victor</t>
  </si>
  <si>
    <t>Kootenai Creek near Stevensville</t>
  </si>
  <si>
    <t>Burnt Fork Bitterroot River near Stevensville</t>
  </si>
  <si>
    <t>Eightmile Creek near Florence</t>
  </si>
  <si>
    <t>Lolo Creek above Sleeman Creek, near Lolo</t>
  </si>
  <si>
    <t>Hayes Creek near Missoula</t>
  </si>
  <si>
    <t>Negro Gulch near Alberton</t>
  </si>
  <si>
    <t>Thompson Creek near Superior</t>
  </si>
  <si>
    <t>Dry Creek near Superior</t>
  </si>
  <si>
    <t>East Fork Timber Creek near Haugan</t>
  </si>
  <si>
    <t>St. Regis River near St. Regis</t>
  </si>
  <si>
    <t>North Fork Little Joe Creek near St. Regis</t>
  </si>
  <si>
    <t>North Fork Flathead River at Flathead</t>
  </si>
  <si>
    <t>Big Creek at Big Creek Ranger Station, near Columbia Falls</t>
  </si>
  <si>
    <t xml:space="preserve">North Fork Flathead River near Columbia Falls </t>
  </si>
  <si>
    <t>Skyland Creek near Essex</t>
  </si>
  <si>
    <t>Bear Creek near Essex</t>
  </si>
  <si>
    <t>Middle Fork Flathead River at Essex</t>
  </si>
  <si>
    <t>Moccasin Creek near West Glacier</t>
  </si>
  <si>
    <t>Middle Fork Flathead River Tributary at West Glacier</t>
  </si>
  <si>
    <t>South Fork Flathead  River at Spotted Bear Ranger Station near Hungry Horse</t>
  </si>
  <si>
    <t>Spotted Bear River near Hungry Horse</t>
  </si>
  <si>
    <t>Twin Creek near Hungry Horse</t>
  </si>
  <si>
    <t>Lower Twin Creek near Hungry Horse</t>
  </si>
  <si>
    <t>Sullivan Creek near Hungry Horse</t>
  </si>
  <si>
    <t>Graves Creek near Hungry Horse</t>
  </si>
  <si>
    <t xml:space="preserve">South Fork Flathead River near Columbia Falls </t>
  </si>
  <si>
    <t>Rock Creek near Olney</t>
  </si>
  <si>
    <t>Logan Creek at Tally Lake near Whitefish</t>
  </si>
  <si>
    <t>Stillwater River near Whitefish</t>
  </si>
  <si>
    <t>Whitefish Creek near Kalispell</t>
  </si>
  <si>
    <t>Ashley Creek near Kalispell</t>
  </si>
  <si>
    <t>North Fork Lost Creek near Swan Lake</t>
  </si>
  <si>
    <t>Swan River near Bigfork</t>
  </si>
  <si>
    <t>Dayton Creek near Proctor</t>
  </si>
  <si>
    <t>Teepee Creek near Poison</t>
  </si>
  <si>
    <t>Hellroaring Creek near Poison</t>
  </si>
  <si>
    <t>Mill Creek above Bassoo Creek, near Niarada</t>
  </si>
  <si>
    <t>Mill Creek near Niarada</t>
  </si>
  <si>
    <t>Garden Creek near Hot Springs</t>
  </si>
  <si>
    <t>South Crow Creek near Ronan</t>
  </si>
  <si>
    <t>Mission Creek above reservoir, near St. Ignatius</t>
  </si>
  <si>
    <t>Big Knife Creek near Arlee</t>
  </si>
  <si>
    <t>Valley Creek near Arlee</t>
  </si>
  <si>
    <t>Revais Creek below West Fork, near Dixon</t>
  </si>
  <si>
    <t>Thompson River near Thompson Falls</t>
  </si>
  <si>
    <t>White Pine Creek near Trout Creek</t>
  </si>
  <si>
    <t>Appalachian Highlands</t>
  </si>
  <si>
    <t>New England</t>
  </si>
  <si>
    <t>Maine</t>
  </si>
  <si>
    <t>01023000</t>
  </si>
  <si>
    <t>West Branch Union River at Amherst</t>
  </si>
  <si>
    <t>Dudley 2004</t>
  </si>
  <si>
    <t>01024200</t>
  </si>
  <si>
    <t>Garland Brook near Mariaville</t>
  </si>
  <si>
    <t>01031500</t>
  </si>
  <si>
    <t>Piscataquis River near Dover-Foxcroft</t>
  </si>
  <si>
    <t>01035000</t>
  </si>
  <si>
    <t>Passadumkeag River at Lowell</t>
  </si>
  <si>
    <t>01038000</t>
  </si>
  <si>
    <t>Sheepscot River at North Whitefield</t>
  </si>
  <si>
    <t>01049130</t>
  </si>
  <si>
    <t>Johnson Brook at South Albion</t>
  </si>
  <si>
    <t>01049550</t>
  </si>
  <si>
    <t>Togus Stream at Togus</t>
  </si>
  <si>
    <t>01055000</t>
  </si>
  <si>
    <t>Swift River near Roxbury</t>
  </si>
  <si>
    <t>01055500</t>
  </si>
  <si>
    <t>Nezinscot River at Turner Center</t>
  </si>
  <si>
    <t>01060000</t>
  </si>
  <si>
    <t xml:space="preserve">Royal River at Yarmouth </t>
  </si>
  <si>
    <t>Vermont</t>
  </si>
  <si>
    <t>01133000</t>
  </si>
  <si>
    <t>East Branch Passumpsic River near East Haven</t>
  </si>
  <si>
    <t>Jaquith and Kline 2006</t>
  </si>
  <si>
    <t>01135300</t>
  </si>
  <si>
    <t>Sleepers River (Site W-5) near St. Johnsbury</t>
  </si>
  <si>
    <t>01139800</t>
  </si>
  <si>
    <t>East Orange Branch at East Orange</t>
  </si>
  <si>
    <t>01142500</t>
  </si>
  <si>
    <t>Ayers Brook at Randolph</t>
  </si>
  <si>
    <t>01150900</t>
  </si>
  <si>
    <t>Ottauquechee River near West Bridgewater</t>
  </si>
  <si>
    <t>01153550</t>
  </si>
  <si>
    <t>Williams River near rockingham</t>
  </si>
  <si>
    <t>New York</t>
  </si>
  <si>
    <t>01199477</t>
  </si>
  <si>
    <t xml:space="preserve">Stony Brook near Dover Plains </t>
  </si>
  <si>
    <t>Mulvihill and Baldigo 2007</t>
  </si>
  <si>
    <t>01200000</t>
  </si>
  <si>
    <t xml:space="preserve">Tenmile River near Gaylordsville, Conn. </t>
  </si>
  <si>
    <t>Valley and Ridge</t>
  </si>
  <si>
    <t>01329490</t>
  </si>
  <si>
    <t xml:space="preserve">Batten Kill below Mill at Battenville </t>
  </si>
  <si>
    <t>Mulvihill et al. 2007</t>
  </si>
  <si>
    <t>01330000</t>
  </si>
  <si>
    <t xml:space="preserve">Glowegee Creek at West Milton </t>
  </si>
  <si>
    <t>01333500</t>
  </si>
  <si>
    <t xml:space="preserve">Little Hoosic River at Petersburg </t>
  </si>
  <si>
    <t>01334000</t>
  </si>
  <si>
    <t>Walloomsac River near North Bennington</t>
  </si>
  <si>
    <t>Appalachian Plateaus</t>
  </si>
  <si>
    <t>01342730</t>
  </si>
  <si>
    <t>Steele Creek at Ilion</t>
  </si>
  <si>
    <t>Westergard et al. 2005</t>
  </si>
  <si>
    <t>Adirondack</t>
  </si>
  <si>
    <t>01342797</t>
  </si>
  <si>
    <t xml:space="preserve">Vly Brook near Morehouseville </t>
  </si>
  <si>
    <t>01348420</t>
  </si>
  <si>
    <t xml:space="preserve">North Creek near Ephratah </t>
  </si>
  <si>
    <t>01350000</t>
  </si>
  <si>
    <t xml:space="preserve">Schoharie Creek at Prattsville </t>
  </si>
  <si>
    <t>Mulvihill et al. 2009, Miller and Davis 2003</t>
  </si>
  <si>
    <t>01350080</t>
  </si>
  <si>
    <t xml:space="preserve">Manor Kill at West Conesville near Gilboa </t>
  </si>
  <si>
    <t>01350120</t>
  </si>
  <si>
    <t xml:space="preserve">Platter Kill at Gilboa </t>
  </si>
  <si>
    <t>01360640</t>
  </si>
  <si>
    <t xml:space="preserve">Valatie Kill near Nassau </t>
  </si>
  <si>
    <t>01361000</t>
  </si>
  <si>
    <t xml:space="preserve">Kinderhook Creek at Rossman 5  </t>
  </si>
  <si>
    <t>01362100</t>
  </si>
  <si>
    <t xml:space="preserve">Roeliff Jansen Kill near Hillsdale </t>
  </si>
  <si>
    <t>01362197</t>
  </si>
  <si>
    <t xml:space="preserve">Bushnellsville Creek at Shandaken </t>
  </si>
  <si>
    <t>01362200</t>
  </si>
  <si>
    <t xml:space="preserve">Esopus Creek at Allaben </t>
  </si>
  <si>
    <t>01362500</t>
  </si>
  <si>
    <t xml:space="preserve">Esopus Creek at Cold Brook </t>
  </si>
  <si>
    <t>01365500</t>
  </si>
  <si>
    <t xml:space="preserve">Chestnut Creek at Grahamsville </t>
  </si>
  <si>
    <t>01372800</t>
  </si>
  <si>
    <t xml:space="preserve">Fishkill Creek at Hopewell Junction 5  </t>
  </si>
  <si>
    <t>01374598</t>
  </si>
  <si>
    <t xml:space="preserve">Horse Pound Brook near Lake Carmel </t>
  </si>
  <si>
    <t>01374987</t>
  </si>
  <si>
    <t xml:space="preserve">Kisco River below Mount Kisco </t>
  </si>
  <si>
    <t>0137499350</t>
  </si>
  <si>
    <t xml:space="preserve">Hunter Brook south of Yorktown </t>
  </si>
  <si>
    <t>Piedmont</t>
  </si>
  <si>
    <t>01379590</t>
  </si>
  <si>
    <t>North Branch of Foulertons Brook at  Roseland</t>
  </si>
  <si>
    <t>01387400</t>
  </si>
  <si>
    <t xml:space="preserve">Ramapo River at Ramapo </t>
  </si>
  <si>
    <t>01387450</t>
  </si>
  <si>
    <t xml:space="preserve">Mahwah River near Suffern </t>
  </si>
  <si>
    <t>01413500</t>
  </si>
  <si>
    <t xml:space="preserve">East Branch of Delaware River at Margaretville </t>
  </si>
  <si>
    <t>01414000</t>
  </si>
  <si>
    <t xml:space="preserve">Platte Kill near Dunraven </t>
  </si>
  <si>
    <t>01415000</t>
  </si>
  <si>
    <t xml:space="preserve">Tremper Kill near Andes </t>
  </si>
  <si>
    <t>01422500</t>
  </si>
  <si>
    <t>Little Delaware River near Delhi</t>
  </si>
  <si>
    <t>Westergard et al. 2005, Miller and Davis 2003</t>
  </si>
  <si>
    <t>01423000</t>
  </si>
  <si>
    <t>West Branch Delaware</t>
  </si>
  <si>
    <t>01423500</t>
  </si>
  <si>
    <t>Dryden Brook near Granton</t>
  </si>
  <si>
    <t>0142400103</t>
  </si>
  <si>
    <t>Trout Creek near Trout Creek</t>
  </si>
  <si>
    <t>01425500</t>
  </si>
  <si>
    <t>Cold Spring Brook at China</t>
  </si>
  <si>
    <t>0143400680</t>
  </si>
  <si>
    <t xml:space="preserve">East Branch Neversink River northeast of Denning  </t>
  </si>
  <si>
    <t>01434010</t>
  </si>
  <si>
    <t xml:space="preserve">East Branch Neversink River at Denning </t>
  </si>
  <si>
    <t>01434025</t>
  </si>
  <si>
    <t xml:space="preserve">Biscuit Brook above Pigeon Brook at Frost Valley </t>
  </si>
  <si>
    <t>01435000</t>
  </si>
  <si>
    <t xml:space="preserve">Neversink River near Claryville </t>
  </si>
  <si>
    <t>Pennsylvania</t>
  </si>
  <si>
    <t>01449360</t>
  </si>
  <si>
    <t>Pohopoco Creek at Kresgeville</t>
  </si>
  <si>
    <t>Chaplin 2005</t>
  </si>
  <si>
    <t>01450500</t>
  </si>
  <si>
    <t>Aquashicola Creek at Palmerton</t>
  </si>
  <si>
    <t>01451500</t>
  </si>
  <si>
    <t>Little Lehigh Creek near Allentown</t>
  </si>
  <si>
    <t>01451650</t>
  </si>
  <si>
    <t>Little Lehigh Creek at 10th Street Bridge at Allentown</t>
  </si>
  <si>
    <t>01451800</t>
  </si>
  <si>
    <t>Jordan Creek near Schnecksville</t>
  </si>
  <si>
    <t>01452000</t>
  </si>
  <si>
    <t>Jordan Creek at Allentown</t>
  </si>
  <si>
    <t>01452500</t>
  </si>
  <si>
    <t>Monocacy Creek at Bethlehem</t>
  </si>
  <si>
    <t>01468500</t>
  </si>
  <si>
    <t>Schuylkill River at Landingville</t>
  </si>
  <si>
    <t>01469500</t>
  </si>
  <si>
    <t>Little Schuylkill River at Tamaqua</t>
  </si>
  <si>
    <t>01470756</t>
  </si>
  <si>
    <t>Maiden Creek at Virginville</t>
  </si>
  <si>
    <t>01470779</t>
  </si>
  <si>
    <t>Tulpehocken Creek near Bernville</t>
  </si>
  <si>
    <t>01471980</t>
  </si>
  <si>
    <t>Manatawny Creek near Pottstown</t>
  </si>
  <si>
    <t>Cinotto 2003, White 2001</t>
  </si>
  <si>
    <t>01472157</t>
  </si>
  <si>
    <t>French Creek near Phoenixville</t>
  </si>
  <si>
    <t>01472198</t>
  </si>
  <si>
    <t>Perkiomen Creek at East Greenville</t>
  </si>
  <si>
    <t>01472199</t>
  </si>
  <si>
    <t>West Branch Perkiomen Creek at Hillegas</t>
  </si>
  <si>
    <t>01475850</t>
  </si>
  <si>
    <t>Crum Creek near Newtown Square</t>
  </si>
  <si>
    <t>Cinotto 2003</t>
  </si>
  <si>
    <t>01477000</t>
  </si>
  <si>
    <t>Chester Creek near Chester</t>
  </si>
  <si>
    <t>01480300</t>
  </si>
  <si>
    <t>West Branch Brandywine Creek near Honey Brook</t>
  </si>
  <si>
    <t>01480500</t>
  </si>
  <si>
    <t>West Branch Brandywine Creek at Coatesville</t>
  </si>
  <si>
    <t>01480610</t>
  </si>
  <si>
    <t>Sucker Run near Coatesville</t>
  </si>
  <si>
    <t>01480617</t>
  </si>
  <si>
    <t>West Branch Brandywine Creek at Modena</t>
  </si>
  <si>
    <t>Atlantic Plain</t>
  </si>
  <si>
    <t>Coastal Plain</t>
  </si>
  <si>
    <t>Delaware</t>
  </si>
  <si>
    <t>01484000</t>
  </si>
  <si>
    <t>Murderkill River near Felton</t>
  </si>
  <si>
    <t>McCandless 2003b</t>
  </si>
  <si>
    <t>01484100</t>
  </si>
  <si>
    <t>Beaverdam Branch at Houston</t>
  </si>
  <si>
    <t>Maryland</t>
  </si>
  <si>
    <t>01485500</t>
  </si>
  <si>
    <t>Nassawango Creek near Snow Hill</t>
  </si>
  <si>
    <t>01487000</t>
  </si>
  <si>
    <t>Nanticoke River near Bridgeville</t>
  </si>
  <si>
    <t>01489000</t>
  </si>
  <si>
    <t>Faulkner Branch at Federalsburg</t>
  </si>
  <si>
    <t>01491000</t>
  </si>
  <si>
    <t>Choptank River near Greensboro</t>
  </si>
  <si>
    <t>McCandless 2003b, D84 from Krstolic and Chaplin 2007</t>
  </si>
  <si>
    <t>01492050</t>
  </si>
  <si>
    <t>Gravel Run at Beulah</t>
  </si>
  <si>
    <t>01492500</t>
  </si>
  <si>
    <t>Sallie Harris Creek near Carmichael</t>
  </si>
  <si>
    <t>01492550</t>
  </si>
  <si>
    <t>Mill Creek near Skipton</t>
  </si>
  <si>
    <t>01495000</t>
  </si>
  <si>
    <t>Big Elk Creek at Elk Mills</t>
  </si>
  <si>
    <t>McCandless and Everett 2002, McCandless 2003a, McCandless 2003b</t>
  </si>
  <si>
    <t>01496000</t>
  </si>
  <si>
    <t>Northeast Creek at Leslie</t>
  </si>
  <si>
    <t>01496370</t>
  </si>
  <si>
    <t>Mink Creek at Richfield</t>
  </si>
  <si>
    <t>01497805</t>
  </si>
  <si>
    <t>Little Elk Creek at Westford</t>
  </si>
  <si>
    <t>01501500</t>
  </si>
  <si>
    <t>Sage Brook near South New Berlin</t>
  </si>
  <si>
    <t>01502000</t>
  </si>
  <si>
    <t>Butternut Creek at Morris</t>
  </si>
  <si>
    <t>01508000</t>
  </si>
  <si>
    <t>Shackham Brook near Truxton</t>
  </si>
  <si>
    <t>01508500</t>
  </si>
  <si>
    <t>Albright Creek at East Homer</t>
  </si>
  <si>
    <t>01509000</t>
  </si>
  <si>
    <t>Tioghnioga River at Cortland</t>
  </si>
  <si>
    <t>01510000</t>
  </si>
  <si>
    <t>Ostelic River at Cincinnatus</t>
  </si>
  <si>
    <t>01510500</t>
  </si>
  <si>
    <t>Ostelic River near Upper Lisle</t>
  </si>
  <si>
    <t>01510610</t>
  </si>
  <si>
    <t>Merril Creek tributary near Texas Valley</t>
  </si>
  <si>
    <t>01514801</t>
  </si>
  <si>
    <t xml:space="preserve">Catatonk Creek Northwest of Owego </t>
  </si>
  <si>
    <t>Mulvihill et al. 2005a</t>
  </si>
  <si>
    <t>01516500</t>
  </si>
  <si>
    <t>Corey Creek near Mainesburg</t>
  </si>
  <si>
    <t>01518420</t>
  </si>
  <si>
    <t>Crooked Creek below Catlin Hollow at Middlebury Center</t>
  </si>
  <si>
    <t>01521596</t>
  </si>
  <si>
    <t xml:space="preserve">Big Creek near Howard </t>
  </si>
  <si>
    <t>01528000</t>
  </si>
  <si>
    <t xml:space="preserve">Fivemile Creek near Kanona </t>
  </si>
  <si>
    <t>01530301</t>
  </si>
  <si>
    <t xml:space="preserve">Cuthrie Run near Big Flats </t>
  </si>
  <si>
    <t>01533250</t>
  </si>
  <si>
    <t>Tuscarora Creek near Silvara</t>
  </si>
  <si>
    <t>01537000</t>
  </si>
  <si>
    <t>Toby Creek at Luzerne</t>
  </si>
  <si>
    <t>01538000</t>
  </si>
  <si>
    <t>Wapwallopen Creek near Wapwallopen</t>
  </si>
  <si>
    <t>01542720</t>
  </si>
  <si>
    <t>Wilson Run at Penfield</t>
  </si>
  <si>
    <t>01542810</t>
  </si>
  <si>
    <t>Waldy Run near Emporium</t>
  </si>
  <si>
    <t>01543700</t>
  </si>
  <si>
    <t>First Fork Sinnemahoning Creek at Wharton</t>
  </si>
  <si>
    <t>01544500</t>
  </si>
  <si>
    <t>Kettle Creek at Cross Fork</t>
  </si>
  <si>
    <t>01545600</t>
  </si>
  <si>
    <t>Young Womans Creek near Renovo</t>
  </si>
  <si>
    <t>01546400</t>
  </si>
  <si>
    <t>Spring Creek at Houserville</t>
  </si>
  <si>
    <t>01546500</t>
  </si>
  <si>
    <t>Spring Creek near Axemann</t>
  </si>
  <si>
    <t>01547100</t>
  </si>
  <si>
    <t>Spring Creek at Milesburg</t>
  </si>
  <si>
    <t>01547700</t>
  </si>
  <si>
    <t>Marsh Creek at Blanchard</t>
  </si>
  <si>
    <t>01549500</t>
  </si>
  <si>
    <t>Blockhouse Creek near English Center</t>
  </si>
  <si>
    <t>01550000</t>
  </si>
  <si>
    <t>Lycoming Creek near Trout Run</t>
  </si>
  <si>
    <t>01552500</t>
  </si>
  <si>
    <t>Muncy Creek near Sonestown</t>
  </si>
  <si>
    <t>01553700</t>
  </si>
  <si>
    <t>Chillisquaque Creek at Washingtonville</t>
  </si>
  <si>
    <t>01555500</t>
  </si>
  <si>
    <t>East Mahantango Creek near Dalmatia</t>
  </si>
  <si>
    <t>01565000</t>
  </si>
  <si>
    <t>Kishacoquillas Creek at Reedsville</t>
  </si>
  <si>
    <t>01566000</t>
  </si>
  <si>
    <t>Tuscarora Creek near Port Royal</t>
  </si>
  <si>
    <t>01567500</t>
  </si>
  <si>
    <t>Bixler Run near Loysville</t>
  </si>
  <si>
    <t>01568000</t>
  </si>
  <si>
    <t>Sherman Creek at Shermans Dale</t>
  </si>
  <si>
    <t>01569340</t>
  </si>
  <si>
    <t>Newburg Run at Newburg</t>
  </si>
  <si>
    <t>01571500</t>
  </si>
  <si>
    <t>Yellow Breeches Creek near Camp Hill</t>
  </si>
  <si>
    <t>01573160</t>
  </si>
  <si>
    <t>Quittapahilla Creek near Bellegrove</t>
  </si>
  <si>
    <t>01578200</t>
  </si>
  <si>
    <t>Conowingo Creek near Buck</t>
  </si>
  <si>
    <t>01579000</t>
  </si>
  <si>
    <t>Basin Run at Liberty Grove</t>
  </si>
  <si>
    <t>01580000</t>
  </si>
  <si>
    <t>Deer Creek at Rocks</t>
  </si>
  <si>
    <t>01581700</t>
  </si>
  <si>
    <t>Winters Run near Benson</t>
  </si>
  <si>
    <t>01582000</t>
  </si>
  <si>
    <t>Little Falls at Blue Mount</t>
  </si>
  <si>
    <t>01583000</t>
  </si>
  <si>
    <t>Slade Run near Glyndon</t>
  </si>
  <si>
    <t>01583100</t>
  </si>
  <si>
    <t>Piney Run at Dover</t>
  </si>
  <si>
    <t>01583500</t>
  </si>
  <si>
    <t>Western Run at Western Run</t>
  </si>
  <si>
    <t>01583580</t>
  </si>
  <si>
    <t>Baisman Run at Broadmoor</t>
  </si>
  <si>
    <t>01583600</t>
  </si>
  <si>
    <t>Beaverdam Run at Cockeysville</t>
  </si>
  <si>
    <t>01584050</t>
  </si>
  <si>
    <t>Long Green Creek at Glen Arm</t>
  </si>
  <si>
    <t>01585500</t>
  </si>
  <si>
    <t>Cranberry Branch near Westminster</t>
  </si>
  <si>
    <t>01586210</t>
  </si>
  <si>
    <t>Beaver Run near Finksburg</t>
  </si>
  <si>
    <t>McCandless and Everett 2002, McCandless 2003a, McCandless 2003b, D84 from Cinotto 2003</t>
  </si>
  <si>
    <t>01586610</t>
  </si>
  <si>
    <t>Morgan Run near Louisville</t>
  </si>
  <si>
    <t>01589440</t>
  </si>
  <si>
    <t>Jones Falls at Sorrento</t>
  </si>
  <si>
    <t>01591000</t>
  </si>
  <si>
    <t>Patuxent River near Unity</t>
  </si>
  <si>
    <t>01591400</t>
  </si>
  <si>
    <t>Cattail Creek near Glenwood</t>
  </si>
  <si>
    <t>01591700</t>
  </si>
  <si>
    <t>Hawlings River near Sandy Spring</t>
  </si>
  <si>
    <t>01593500</t>
  </si>
  <si>
    <t>Little Patuxent River at Guilford</t>
  </si>
  <si>
    <t>01594526</t>
  </si>
  <si>
    <t>Western Branch at Upper Marlboro</t>
  </si>
  <si>
    <t>01595000</t>
  </si>
  <si>
    <t>NB Potomac River at Steyer</t>
  </si>
  <si>
    <t>McCandless 2003a, McCandless 2003b</t>
  </si>
  <si>
    <t>01596005</t>
  </si>
  <si>
    <t>Savage River near Frostburg</t>
  </si>
  <si>
    <t>01596500</t>
  </si>
  <si>
    <t>Savage River near Barton</t>
  </si>
  <si>
    <t>01597000</t>
  </si>
  <si>
    <t>Crabtree Creek near Swanton</t>
  </si>
  <si>
    <t>01601500</t>
  </si>
  <si>
    <t>Wills Creek near Cumberland</t>
  </si>
  <si>
    <t>Keaton et al. 2005</t>
  </si>
  <si>
    <t>01603500</t>
  </si>
  <si>
    <t>Evitts Creek near Centerville</t>
  </si>
  <si>
    <t>West Virginia</t>
  </si>
  <si>
    <t>01605500</t>
  </si>
  <si>
    <t xml:space="preserve">South Branch Potomac River at Franklin </t>
  </si>
  <si>
    <t>01607500</t>
  </si>
  <si>
    <t>South Fork South Branch Potomac River at Brandywine</t>
  </si>
  <si>
    <t>01609000</t>
  </si>
  <si>
    <t xml:space="preserve">Town Creek near Oldtown </t>
  </si>
  <si>
    <t>01609500</t>
  </si>
  <si>
    <t>Sawpit Run near Oldtown</t>
  </si>
  <si>
    <t>01609800</t>
  </si>
  <si>
    <t xml:space="preserve">Little Cacapon River near Levels </t>
  </si>
  <si>
    <t>01610150</t>
  </si>
  <si>
    <t>Bear Creek at Forest Park</t>
  </si>
  <si>
    <t>01610155</t>
  </si>
  <si>
    <t>Seideling Hill Creek near Bellegrove</t>
  </si>
  <si>
    <t>01613050</t>
  </si>
  <si>
    <t>Tonoloway Creek near Needmore</t>
  </si>
  <si>
    <t>01613150</t>
  </si>
  <si>
    <t>Ditch Run near Hancock</t>
  </si>
  <si>
    <t>01613160</t>
  </si>
  <si>
    <t xml:space="preserve">Potomac River Tribuatary near Hancock </t>
  </si>
  <si>
    <t>Virginia</t>
  </si>
  <si>
    <t>01613900</t>
  </si>
  <si>
    <t xml:space="preserve">Hogue Creek near Hayfield </t>
  </si>
  <si>
    <t>01614000</t>
  </si>
  <si>
    <t>Back Creek near Jones Springs</t>
  </si>
  <si>
    <t>01617800</t>
  </si>
  <si>
    <t xml:space="preserve">Marsh Run at Grimes </t>
  </si>
  <si>
    <t>01619475</t>
  </si>
  <si>
    <t xml:space="preserve">Dog Creek tributary at Locust Grove </t>
  </si>
  <si>
    <t>01620500</t>
  </si>
  <si>
    <t xml:space="preserve">North River near Stokesville </t>
  </si>
  <si>
    <t>01624800</t>
  </si>
  <si>
    <t>Christians Creek near Fisherville</t>
  </si>
  <si>
    <t>01627500</t>
  </si>
  <si>
    <t xml:space="preserve">South River at Harriston </t>
  </si>
  <si>
    <t>01632000</t>
  </si>
  <si>
    <t>North Fork Shenandoah River at Cootes Store</t>
  </si>
  <si>
    <t>01632082</t>
  </si>
  <si>
    <t>Linville Creek at Broadway</t>
  </si>
  <si>
    <t>01632900</t>
  </si>
  <si>
    <t>Smith Creek near New Market</t>
  </si>
  <si>
    <t>01632970</t>
  </si>
  <si>
    <t>Crooked Run near Mt. Jackson</t>
  </si>
  <si>
    <t>01633650</t>
  </si>
  <si>
    <t>Pugh’s Run near Woodstock</t>
  </si>
  <si>
    <t>01634500</t>
  </si>
  <si>
    <t>Cedar Creek near Winchester</t>
  </si>
  <si>
    <t>01635500</t>
  </si>
  <si>
    <t>Passage Creek near Buckton</t>
  </si>
  <si>
    <t>01639140</t>
  </si>
  <si>
    <t>Piney Creek at Taneytown</t>
  </si>
  <si>
    <t>01639500</t>
  </si>
  <si>
    <t>Big Pipe Creek at Bruceville</t>
  </si>
  <si>
    <t>01643500</t>
  </si>
  <si>
    <t>Bennett Creek at Park Mills</t>
  </si>
  <si>
    <t>01645000</t>
  </si>
  <si>
    <t>Seneca Creek at Dawsonville</t>
  </si>
  <si>
    <t>01650500</t>
  </si>
  <si>
    <t>NW Branch Anacostia River near Colesville</t>
  </si>
  <si>
    <t>01658000</t>
  </si>
  <si>
    <t>Mattawoman Creek near Pomonkey</t>
  </si>
  <si>
    <t>01658500</t>
  </si>
  <si>
    <t>South Fork Quantico Creek near Independent Hill</t>
  </si>
  <si>
    <t>Lotspeich 2009</t>
  </si>
  <si>
    <t>01660000</t>
  </si>
  <si>
    <t>South Branch Chopawamsic Creek near Garrisonville</t>
  </si>
  <si>
    <t>01660400</t>
  </si>
  <si>
    <t>Aquia Creek near Garrisonville</t>
  </si>
  <si>
    <t>01661050</t>
  </si>
  <si>
    <t>St. Clements Creek near Clements</t>
  </si>
  <si>
    <t>01661430</t>
  </si>
  <si>
    <t>Glebe Branch at Valley Lee</t>
  </si>
  <si>
    <t>01661500</t>
  </si>
  <si>
    <t>St. Mary's River at Great Mills</t>
  </si>
  <si>
    <t>01661800</t>
  </si>
  <si>
    <t>Bush Mill Stream near Heathsville</t>
  </si>
  <si>
    <t>Krstolic and Chaplin 2007</t>
  </si>
  <si>
    <t>01668500</t>
  </si>
  <si>
    <t>Cat Point Creek near Montross</t>
  </si>
  <si>
    <t>01670300</t>
  </si>
  <si>
    <t>Contrary Creek near Mineral</t>
  </si>
  <si>
    <t>01672400</t>
  </si>
  <si>
    <t>South Anna River tributary no. 6 near Ashland</t>
  </si>
  <si>
    <t>01674200</t>
  </si>
  <si>
    <t>Reedy Creek near Dawn</t>
  </si>
  <si>
    <t>01674700</t>
  </si>
  <si>
    <t>Aylett Creek at Aylett</t>
  </si>
  <si>
    <t>02011400</t>
  </si>
  <si>
    <t>Jackson River near Bacova</t>
  </si>
  <si>
    <t>02013000</t>
  </si>
  <si>
    <t>Dunlap Creek near Covington</t>
  </si>
  <si>
    <t>02014000</t>
  </si>
  <si>
    <t>Potts Creek near Covington</t>
  </si>
  <si>
    <t>02015600</t>
  </si>
  <si>
    <t>Cowpasture River near Head Waters</t>
  </si>
  <si>
    <t>02015700</t>
  </si>
  <si>
    <t>Bullpasture River at Williamsville</t>
  </si>
  <si>
    <t>02018500</t>
  </si>
  <si>
    <t>Catawba Creek near Catawba</t>
  </si>
  <si>
    <t>02027700</t>
  </si>
  <si>
    <t>Buffalo River tributary near Amherst</t>
  </si>
  <si>
    <t>02031000</t>
  </si>
  <si>
    <t>Mechums River near White Hall</t>
  </si>
  <si>
    <t>02032640</t>
  </si>
  <si>
    <t>North Fork Rivanna River near Earlysville</t>
  </si>
  <si>
    <t>02035400</t>
  </si>
  <si>
    <t>Big Lickinghole Creek tributary near Ferncliff</t>
  </si>
  <si>
    <t>02036500</t>
  </si>
  <si>
    <t>Fine Creek at Fine Creek Mills</t>
  </si>
  <si>
    <t>02038845</t>
  </si>
  <si>
    <t>North Holiday Creek near Toga</t>
  </si>
  <si>
    <t>02039000</t>
  </si>
  <si>
    <t>Buffalo Creek near Hampden Sydney</t>
  </si>
  <si>
    <t>02042250</t>
  </si>
  <si>
    <t>Bailey Branch tributary at Spring Grove</t>
  </si>
  <si>
    <t>02042710</t>
  </si>
  <si>
    <t>Collins Run tributary near Providence Forge</t>
  </si>
  <si>
    <t>02044200</t>
  </si>
  <si>
    <t>Falls Creek tributary near Victoria</t>
  </si>
  <si>
    <t>02050500</t>
  </si>
  <si>
    <t>North Meherrin River near Keysville</t>
  </si>
  <si>
    <t>North Carolina</t>
  </si>
  <si>
    <t>02053500</t>
  </si>
  <si>
    <t>Ahoskie Creek at Ahoskie</t>
  </si>
  <si>
    <t>Sweet and Geratz 2003</t>
  </si>
  <si>
    <t>02053800</t>
  </si>
  <si>
    <t>South Fork Roanoke River near Shawsville</t>
  </si>
  <si>
    <t>02055100</t>
  </si>
  <si>
    <t>Tinker Creek near Daleville</t>
  </si>
  <si>
    <t>02071530</t>
  </si>
  <si>
    <t>Smith River at Smith River Church near Woolwine</t>
  </si>
  <si>
    <t>02074500</t>
  </si>
  <si>
    <t>Sandy River near Danville</t>
  </si>
  <si>
    <t>02075160</t>
  </si>
  <si>
    <t>Moon Creek near Yanceyville</t>
  </si>
  <si>
    <t>Harman et al. xxxxa</t>
  </si>
  <si>
    <t>02075350</t>
  </si>
  <si>
    <t>Powells Creek near Turbeville</t>
  </si>
  <si>
    <t>0208111310</t>
  </si>
  <si>
    <t>Cashie River at SR1257 near Windsor</t>
  </si>
  <si>
    <t>02083800</t>
  </si>
  <si>
    <t>Conetoe Creek near Bethel</t>
  </si>
  <si>
    <t>Doll et al. xxxx</t>
  </si>
  <si>
    <t>02084557</t>
  </si>
  <si>
    <t>Van Swamp near Hoke</t>
  </si>
  <si>
    <t>0208925200</t>
  </si>
  <si>
    <t>Bear Creek at Mays Store</t>
  </si>
  <si>
    <t>02090380</t>
  </si>
  <si>
    <t>Contentnea Creek near Lucama</t>
  </si>
  <si>
    <t>0209096970</t>
  </si>
  <si>
    <t>Moccasin Run near Patetown</t>
  </si>
  <si>
    <t>02091000</t>
  </si>
  <si>
    <t>Nahunta Swamp near Shine</t>
  </si>
  <si>
    <t>02092000</t>
  </si>
  <si>
    <t>Swift Creek near Vanceboro</t>
  </si>
  <si>
    <t>02092500</t>
  </si>
  <si>
    <t>Trent River near Trenton</t>
  </si>
  <si>
    <t>02093000</t>
  </si>
  <si>
    <t>New River near Gum Branch</t>
  </si>
  <si>
    <t>02101800</t>
  </si>
  <si>
    <t>Tick Creek near Mount Vernon Springs</t>
  </si>
  <si>
    <t>02102908</t>
  </si>
  <si>
    <t>Flat Creek near Inverness</t>
  </si>
  <si>
    <t>02104220</t>
  </si>
  <si>
    <t>Rockfish Creek at Raeford</t>
  </si>
  <si>
    <t>02105900</t>
  </si>
  <si>
    <t>Hood Creek near Leland</t>
  </si>
  <si>
    <t>0210783230</t>
  </si>
  <si>
    <t>Herrings Marsh Run near Summerlins Crossroads</t>
  </si>
  <si>
    <t>0210783276</t>
  </si>
  <si>
    <t>Herrings Marsh Run below SR1306 at Red Hill</t>
  </si>
  <si>
    <t>02112360</t>
  </si>
  <si>
    <t>Mitchell River near State Road</t>
  </si>
  <si>
    <t>02113000</t>
  </si>
  <si>
    <t>Fisher River near Copeland</t>
  </si>
  <si>
    <t>02114450</t>
  </si>
  <si>
    <t>Little Yadkin River at Dalton</t>
  </si>
  <si>
    <t>02117030</t>
  </si>
  <si>
    <t>Humpy Creek near Fork</t>
  </si>
  <si>
    <t>02121180</t>
  </si>
  <si>
    <t>North Potts Creek at Linwood</t>
  </si>
  <si>
    <t>02123567</t>
  </si>
  <si>
    <t>Dutchmans Creek near Uwharrie</t>
  </si>
  <si>
    <t>0214253830</t>
  </si>
  <si>
    <t>Norwood Creek near Troutman</t>
  </si>
  <si>
    <t>02144000</t>
  </si>
  <si>
    <t>Long Creek near Bessemer City</t>
  </si>
  <si>
    <t>Georgia</t>
  </si>
  <si>
    <t>02188500</t>
  </si>
  <si>
    <t>Beaverdam Creek at Dewy Rose</t>
  </si>
  <si>
    <t>Pruitt 2001</t>
  </si>
  <si>
    <t>02189500</t>
  </si>
  <si>
    <t>North Fork Broad River near Toccoa</t>
  </si>
  <si>
    <t>02191200</t>
  </si>
  <si>
    <t>Hudson River at Homer</t>
  </si>
  <si>
    <t>02199700</t>
  </si>
  <si>
    <t>South Fork Ogeechee River near Crawfordville</t>
  </si>
  <si>
    <t>02200000</t>
  </si>
  <si>
    <t>Ogeechee River at GA 16 at Jewell</t>
  </si>
  <si>
    <t>02218300</t>
  </si>
  <si>
    <t>Oconee River near Penfield</t>
  </si>
  <si>
    <t>Florida</t>
  </si>
  <si>
    <t>02315200</t>
  </si>
  <si>
    <t>Deep Creek near Suwannee Valley</t>
  </si>
  <si>
    <t>Metcalf 2004</t>
  </si>
  <si>
    <t>02317760</t>
  </si>
  <si>
    <t>Little River near Ashburn</t>
  </si>
  <si>
    <t>02317765</t>
  </si>
  <si>
    <t>Newell Branch near Worth</t>
  </si>
  <si>
    <t>02317770</t>
  </si>
  <si>
    <t>Newell Branch near Ashburn</t>
  </si>
  <si>
    <t>02317880</t>
  </si>
  <si>
    <t>UT to Warrior Creek near Norman Park</t>
  </si>
  <si>
    <t>02321000</t>
  </si>
  <si>
    <t>New River near Lake Butler</t>
  </si>
  <si>
    <t>02324400</t>
  </si>
  <si>
    <t>Fenholloway River near Foley</t>
  </si>
  <si>
    <t>02326000</t>
  </si>
  <si>
    <t>Ecofina River near Perry</t>
  </si>
  <si>
    <t>02326598</t>
  </si>
  <si>
    <t>Caney Creek near Monticello</t>
  </si>
  <si>
    <t>02327550</t>
  </si>
  <si>
    <t>Barnetts Creek near Thomasville</t>
  </si>
  <si>
    <t>02328000</t>
  </si>
  <si>
    <t>Tired Creek near Cairo</t>
  </si>
  <si>
    <t>02329600</t>
  </si>
  <si>
    <t>Little River near Midway</t>
  </si>
  <si>
    <t>02359550</t>
  </si>
  <si>
    <t>Bear Creek near Youngstown</t>
  </si>
  <si>
    <t>Alabama</t>
  </si>
  <si>
    <t>02362240</t>
  </si>
  <si>
    <t>Little Double Bridges Creek near Enterprise</t>
  </si>
  <si>
    <t>02367006</t>
  </si>
  <si>
    <t>Alaqua Creek near Portland</t>
  </si>
  <si>
    <t>02367310</t>
  </si>
  <si>
    <t>Juniper Creek near Niceville</t>
  </si>
  <si>
    <t>02368300</t>
  </si>
  <si>
    <t>Baggett Creek near Milligan</t>
  </si>
  <si>
    <t>02368500</t>
  </si>
  <si>
    <t>Shoal River near Mossy Head</t>
  </si>
  <si>
    <t>02369000</t>
  </si>
  <si>
    <t>Shoal River near Crestview</t>
  </si>
  <si>
    <t>02370015</t>
  </si>
  <si>
    <t>Muddy Creek near Beaver Creek</t>
  </si>
  <si>
    <t>02370500</t>
  </si>
  <si>
    <t>Big Coldwater Creek near Milton</t>
  </si>
  <si>
    <t>02376300</t>
  </si>
  <si>
    <t>Brushy Creek near Walnut Hill</t>
  </si>
  <si>
    <t>02378500</t>
  </si>
  <si>
    <t>Fish River near Silverhill</t>
  </si>
  <si>
    <t>03010734</t>
  </si>
  <si>
    <t xml:space="preserve">Ischua Creek Tributary  near Machias </t>
  </si>
  <si>
    <t>03011800</t>
  </si>
  <si>
    <t>Kinzua Creek near Guffey</t>
  </si>
  <si>
    <t>03013000</t>
  </si>
  <si>
    <t xml:space="preserve">Conewango Creek at Waterboro </t>
  </si>
  <si>
    <t>03013800</t>
  </si>
  <si>
    <t>Ball Creek at Stow</t>
  </si>
  <si>
    <t>03021410</t>
  </si>
  <si>
    <t>West Branch French Creek near Lowville</t>
  </si>
  <si>
    <t>03022540</t>
  </si>
  <si>
    <t>Woodcock Creek at Blooming Valley</t>
  </si>
  <si>
    <t>03026500</t>
  </si>
  <si>
    <t>Sevenmile Run near Rasselas</t>
  </si>
  <si>
    <t>03028000</t>
  </si>
  <si>
    <t>West Branch Clarion River at Wilcox</t>
  </si>
  <si>
    <t>03034500</t>
  </si>
  <si>
    <t>Little Mahoning Creek at McCormick</t>
  </si>
  <si>
    <t>03039925</t>
  </si>
  <si>
    <t>North Fork Bens Creek at North Fork</t>
  </si>
  <si>
    <t>03049000</t>
  </si>
  <si>
    <t>Buffalo Creek near Freeport</t>
  </si>
  <si>
    <t>03049800</t>
  </si>
  <si>
    <t>Little Pine Creek near Etna</t>
  </si>
  <si>
    <t>03052000</t>
  </si>
  <si>
    <t>Middle Fork at Audra</t>
  </si>
  <si>
    <t>Messinger 2009</t>
  </si>
  <si>
    <t>03052500</t>
  </si>
  <si>
    <t>Sand Run near Buckhannon</t>
  </si>
  <si>
    <t>03066000</t>
  </si>
  <si>
    <t>Blackwater River at Davis</t>
  </si>
  <si>
    <t>03070500</t>
  </si>
  <si>
    <t>Big Sandy Creek near Rockville</t>
  </si>
  <si>
    <t>03072880</t>
  </si>
  <si>
    <t>Browns Creek near Nineveh</t>
  </si>
  <si>
    <t>03075600</t>
  </si>
  <si>
    <t>Toliver Run tributary near Hoyes Run</t>
  </si>
  <si>
    <t>03076505</t>
  </si>
  <si>
    <t>Youghiogheny River tributary near Friendsville</t>
  </si>
  <si>
    <t>03076600</t>
  </si>
  <si>
    <t>Bear Creek at Friendsville</t>
  </si>
  <si>
    <t>03078000</t>
  </si>
  <si>
    <t>Casselman River at Grantsville</t>
  </si>
  <si>
    <t>03078500</t>
  </si>
  <si>
    <t>Big Piney Run near Salisbury</t>
  </si>
  <si>
    <t>03080000</t>
  </si>
  <si>
    <t>Laurel Hill Creek at Ursina</t>
  </si>
  <si>
    <t>Ohio</t>
  </si>
  <si>
    <t>03087000</t>
  </si>
  <si>
    <t>Beech Creek near Bolton</t>
  </si>
  <si>
    <t>Sherwood and Huitger 2005</t>
  </si>
  <si>
    <t>03089500</t>
  </si>
  <si>
    <t>Mill Creek near Berlin Center</t>
  </si>
  <si>
    <t>03092090</t>
  </si>
  <si>
    <t>West Branch Mahoning River near Ravenna</t>
  </si>
  <si>
    <t>03092099</t>
  </si>
  <si>
    <t>Hinkley Creek at Charlestown</t>
  </si>
  <si>
    <t>03093000</t>
  </si>
  <si>
    <t>Eagle Creek at Phalanx Station</t>
  </si>
  <si>
    <t>03102500</t>
  </si>
  <si>
    <t>Little Shenango River at Greenville</t>
  </si>
  <si>
    <t>03110000</t>
  </si>
  <si>
    <t>Yellow Creek near Hammondsville</t>
  </si>
  <si>
    <t>03110830</t>
  </si>
  <si>
    <t xml:space="preserve">Kings Creek near Weirton </t>
  </si>
  <si>
    <t>03114240</t>
  </si>
  <si>
    <t>Wood Run near Woodsfield</t>
  </si>
  <si>
    <t>03115280</t>
  </si>
  <si>
    <t>Trail Run near Antioch</t>
  </si>
  <si>
    <t>03126110</t>
  </si>
  <si>
    <t>Skull Fork near Londonderry</t>
  </si>
  <si>
    <t>Interior Plains</t>
  </si>
  <si>
    <t>Central Lowland</t>
  </si>
  <si>
    <t>03136564</t>
  </si>
  <si>
    <t>Dry Run near Bangs</t>
  </si>
  <si>
    <t>03139980</t>
  </si>
  <si>
    <t>Little Mill Creek near Coshocton</t>
  </si>
  <si>
    <t>03139990</t>
  </si>
  <si>
    <t>03144800</t>
  </si>
  <si>
    <t>Etna Creek at Etna</t>
  </si>
  <si>
    <t>03146500</t>
  </si>
  <si>
    <t>Licking River near Newark</t>
  </si>
  <si>
    <t>03149500</t>
  </si>
  <si>
    <t>Salt Creek near Chandlersville</t>
  </si>
  <si>
    <t>03150333</t>
  </si>
  <si>
    <t>Keith Fork at Keith</t>
  </si>
  <si>
    <t>03151400</t>
  </si>
  <si>
    <t>Little Kanawha River near Wildcat</t>
  </si>
  <si>
    <t>03152200</t>
  </si>
  <si>
    <t>Buck Run at Leopold</t>
  </si>
  <si>
    <t>03154000</t>
  </si>
  <si>
    <t>West Fork Little Kanawha River near Rocksdale</t>
  </si>
  <si>
    <t>03157000</t>
  </si>
  <si>
    <t>Clear Creek near Rockbridge</t>
  </si>
  <si>
    <t>03158100</t>
  </si>
  <si>
    <t>Hayden Run near Haydenville</t>
  </si>
  <si>
    <t>03159450</t>
  </si>
  <si>
    <t>Mill Creek near Chauncey</t>
  </si>
  <si>
    <t>03159540</t>
  </si>
  <si>
    <t>Shade River near Chester</t>
  </si>
  <si>
    <t>03167000</t>
  </si>
  <si>
    <t xml:space="preserve">Reed Creek at Grahams Forge </t>
  </si>
  <si>
    <t>03177100</t>
  </si>
  <si>
    <t>Payne Branch near Oakvale</t>
  </si>
  <si>
    <t>03177710</t>
  </si>
  <si>
    <t>Bluestone River at Falls Mills</t>
  </si>
  <si>
    <t>03178500</t>
  </si>
  <si>
    <t>Camp Creek near Camp Creek</t>
  </si>
  <si>
    <t>03182700</t>
  </si>
  <si>
    <t>Anthony Creek near Anthony</t>
  </si>
  <si>
    <t>Keaton et al. 2005, Manning's n from Messinger 2009</t>
  </si>
  <si>
    <t>03183000</t>
  </si>
  <si>
    <t>Second Creek near Second Creek</t>
  </si>
  <si>
    <t>03186500</t>
  </si>
  <si>
    <t>Williams River at Dyer</t>
  </si>
  <si>
    <t>03187500</t>
  </si>
  <si>
    <t>Cranberry River near Richwood</t>
  </si>
  <si>
    <t>03190100</t>
  </si>
  <si>
    <t>Anglins Creek near Nallen</t>
  </si>
  <si>
    <t>03199300</t>
  </si>
  <si>
    <t>Rock Creek near Danville</t>
  </si>
  <si>
    <t>03201700</t>
  </si>
  <si>
    <t>Big Four Hollow Creek near Lake Hope</t>
  </si>
  <si>
    <t>03201800</t>
  </si>
  <si>
    <t>Sandy Run near Lake Hope</t>
  </si>
  <si>
    <t>03202750</t>
  </si>
  <si>
    <t xml:space="preserve">Clear Fork at Clear Fork </t>
  </si>
  <si>
    <t>03205995</t>
  </si>
  <si>
    <t>Sandusky Creek near Burlington</t>
  </si>
  <si>
    <t>03206600</t>
  </si>
  <si>
    <t xml:space="preserve">East Fork Twelvepole Creek near Dunlow </t>
  </si>
  <si>
    <t>03213500</t>
  </si>
  <si>
    <t>Panther Creek near Panther</t>
  </si>
  <si>
    <t>Kentucky</t>
  </si>
  <si>
    <t>03216800</t>
  </si>
  <si>
    <t>Tygarts Creek at Olive Hill</t>
  </si>
  <si>
    <t>Vesely et al. 2008</t>
  </si>
  <si>
    <t>03217000</t>
  </si>
  <si>
    <t>Tygarts Creek near Greenup</t>
  </si>
  <si>
    <t>03235000</t>
  </si>
  <si>
    <t xml:space="preserve">Salt Creek at Tarlton </t>
  </si>
  <si>
    <t>03235080</t>
  </si>
  <si>
    <t>Bull Creek near Adelphi</t>
  </si>
  <si>
    <t>03235500</t>
  </si>
  <si>
    <t>Tar Hollow Creek at Tar Hollow State Park</t>
  </si>
  <si>
    <t>03237010</t>
  </si>
  <si>
    <t>Crooked Creek at Alma</t>
  </si>
  <si>
    <t>03237023</t>
  </si>
  <si>
    <t>No Name Creek at No Name</t>
  </si>
  <si>
    <t>Interior Low Plateaus</t>
  </si>
  <si>
    <t>03237500</t>
  </si>
  <si>
    <t>Ohio Brush Creek near West Union</t>
  </si>
  <si>
    <t>03238600</t>
  </si>
  <si>
    <t>Higgins Run near Higginsport</t>
  </si>
  <si>
    <t xml:space="preserve">03238745 </t>
  </si>
  <si>
    <t>Twelvemile Creek at Highway 1997 near Alexandria</t>
  </si>
  <si>
    <t>Brockman 2010</t>
  </si>
  <si>
    <t xml:space="preserve">03238772 </t>
  </si>
  <si>
    <t xml:space="preserve">Fourmile Creek at Polar Bridge near Alexandria </t>
  </si>
  <si>
    <t>03240500</t>
  </si>
  <si>
    <t>North Fork Massie Creek at Cedarville</t>
  </si>
  <si>
    <t>03242100</t>
  </si>
  <si>
    <t>Wayne Creek at Waynesville</t>
  </si>
  <si>
    <t>03250150</t>
  </si>
  <si>
    <t>Indian Creek near Owingsville</t>
  </si>
  <si>
    <t>Parola et al. 2007</t>
  </si>
  <si>
    <t>03252300</t>
  </si>
  <si>
    <t>Hinkston Creek near Carlisle</t>
  </si>
  <si>
    <t xml:space="preserve">03254400 </t>
  </si>
  <si>
    <t>North Fork Grassy Creek near Piner</t>
  </si>
  <si>
    <t xml:space="preserve">03254480 </t>
  </si>
  <si>
    <t xml:space="preserve">Cruises Creek at Highway 17 near Piner </t>
  </si>
  <si>
    <t xml:space="preserve">03254550 </t>
  </si>
  <si>
    <t>Banklick Creek at Highway 1829 near Erlanger</t>
  </si>
  <si>
    <t>03260700</t>
  </si>
  <si>
    <t>Bokengehalas Creek near De Graff</t>
  </si>
  <si>
    <t xml:space="preserve">03262001 </t>
  </si>
  <si>
    <t xml:space="preserve">Woolper Creek at Woolper Road near Burlington </t>
  </si>
  <si>
    <t>03264000</t>
  </si>
  <si>
    <t>Greenville Greek near Bradford</t>
  </si>
  <si>
    <t>03266500</t>
  </si>
  <si>
    <t>Mad River at Zanesfield</t>
  </si>
  <si>
    <t>03268500</t>
  </si>
  <si>
    <t>Beaver Creek near Springfield</t>
  </si>
  <si>
    <t>03271763</t>
  </si>
  <si>
    <t>Price Creek near Brennersville</t>
  </si>
  <si>
    <t>03274100</t>
  </si>
  <si>
    <t>Blake Run near Reily</t>
  </si>
  <si>
    <t xml:space="preserve">03277075 </t>
  </si>
  <si>
    <t xml:space="preserve">Gunpowder Creek at Camp Ernst Road near Union </t>
  </si>
  <si>
    <t xml:space="preserve">03277130 </t>
  </si>
  <si>
    <t xml:space="preserve">Mud Lick at Highway 42 near Beaverlick </t>
  </si>
  <si>
    <t>03277400</t>
  </si>
  <si>
    <t>Leatherwood Creek at Daisy</t>
  </si>
  <si>
    <t>03278000</t>
  </si>
  <si>
    <t>Bear Branch near Noble</t>
  </si>
  <si>
    <t>03278500</t>
  </si>
  <si>
    <t>Troublesome Creek at Noble</t>
  </si>
  <si>
    <t>03281040</t>
  </si>
  <si>
    <t>Red Bird River near Big Creek</t>
  </si>
  <si>
    <t>03282500</t>
  </si>
  <si>
    <t>Red River near Hazel Green</t>
  </si>
  <si>
    <t>03283000</t>
  </si>
  <si>
    <t>Stillwater Creek at Stillwater</t>
  </si>
  <si>
    <t xml:space="preserve">03284520 </t>
  </si>
  <si>
    <t xml:space="preserve">East Hickman Creek at Andover Village near Cadentown </t>
  </si>
  <si>
    <t xml:space="preserve">03284525 </t>
  </si>
  <si>
    <t xml:space="preserve">East Hickman Creek Tributary at Chilesburg Road near Lexington </t>
  </si>
  <si>
    <t xml:space="preserve">03284530 </t>
  </si>
  <si>
    <t xml:space="preserve">East Hickman Creek at Delong Road near East Hickman </t>
  </si>
  <si>
    <t xml:space="preserve">03284555 </t>
  </si>
  <si>
    <t xml:space="preserve">West Hickman Creek at Ash Grove Pike near East Hickman </t>
  </si>
  <si>
    <t>03287580</t>
  </si>
  <si>
    <t>North Elkhorn Creek at Man O War Boulevard</t>
  </si>
  <si>
    <t xml:space="preserve">03287580 </t>
  </si>
  <si>
    <t xml:space="preserve">North Elkhorn Creek at Man O War Blvd near Cadentown </t>
  </si>
  <si>
    <t>03287590</t>
  </si>
  <si>
    <t>North Elkhorn Creek at Winchester Road</t>
  </si>
  <si>
    <t xml:space="preserve">03287590 </t>
  </si>
  <si>
    <t xml:space="preserve">North Elkhorn Creek on Winchester near Lexington </t>
  </si>
  <si>
    <t xml:space="preserve">03287600 </t>
  </si>
  <si>
    <t xml:space="preserve">North Elkhorn at Bryan Station Road near Montrose </t>
  </si>
  <si>
    <t>03288000</t>
  </si>
  <si>
    <t>North Elkhorn Creek near Georgetown</t>
  </si>
  <si>
    <t xml:space="preserve">03288000 </t>
  </si>
  <si>
    <t xml:space="preserve">North Elkhorn Creek near Georgetown </t>
  </si>
  <si>
    <t xml:space="preserve">03288100 </t>
  </si>
  <si>
    <t>North Elkhorn Creek at Georgetown</t>
  </si>
  <si>
    <t>03288500</t>
  </si>
  <si>
    <t>Cave Creek near Fort Spring</t>
  </si>
  <si>
    <t xml:space="preserve">03288500 </t>
  </si>
  <si>
    <t xml:space="preserve">Cave Creek near Fort Springs </t>
  </si>
  <si>
    <t>03289000</t>
  </si>
  <si>
    <t>South Elkhorn Creek at Fort Spring</t>
  </si>
  <si>
    <t xml:space="preserve">03289000 </t>
  </si>
  <si>
    <t xml:space="preserve">South Elkhorn Creek at Fort Springs </t>
  </si>
  <si>
    <t xml:space="preserve">03289193  </t>
  </si>
  <si>
    <t xml:space="preserve">Wolf Run at Old Frankfort Pike Lexington </t>
  </si>
  <si>
    <t xml:space="preserve">03289200 </t>
  </si>
  <si>
    <t xml:space="preserve">Town Branch at Yarnallton Rd at Yarnallton </t>
  </si>
  <si>
    <t>03291000</t>
  </si>
  <si>
    <t>Eagle Creek at Sadieville</t>
  </si>
  <si>
    <t xml:space="preserve">03291000  </t>
  </si>
  <si>
    <t xml:space="preserve">03292470 </t>
  </si>
  <si>
    <t xml:space="preserve">Harrods Creek at Highway 329 near Goshen </t>
  </si>
  <si>
    <t xml:space="preserve">03292474 </t>
  </si>
  <si>
    <t>Goose Creek at Old Westport Road near St Matthews</t>
  </si>
  <si>
    <t xml:space="preserve">03292480 </t>
  </si>
  <si>
    <t xml:space="preserve">Little Goose near Harrods Creek </t>
  </si>
  <si>
    <t xml:space="preserve">03293000 </t>
  </si>
  <si>
    <t xml:space="preserve">Middle Fork Beargrass Creek at Old Cannons Lane at Louisville </t>
  </si>
  <si>
    <t>03295000</t>
  </si>
  <si>
    <t>Salt River near Harrodsburg</t>
  </si>
  <si>
    <t>03295702</t>
  </si>
  <si>
    <t>Bullskin Creek near Simpsonville</t>
  </si>
  <si>
    <t xml:space="preserve">03297800 </t>
  </si>
  <si>
    <t xml:space="preserve">Cedar Creek at Highway 1442 near Shepherdsville OB-LOUIS </t>
  </si>
  <si>
    <t>03298000</t>
  </si>
  <si>
    <t>Floyds Fork at Fisherville</t>
  </si>
  <si>
    <t xml:space="preserve">03298000 </t>
  </si>
  <si>
    <t>Floyd's Fork at Fisherville</t>
  </si>
  <si>
    <t xml:space="preserve">03298135 </t>
  </si>
  <si>
    <t xml:space="preserve">Chenoweth Run at Ruckriegel Parkway </t>
  </si>
  <si>
    <t>03298550</t>
  </si>
  <si>
    <t>Long Lick at Clermont</t>
  </si>
  <si>
    <t>03300000</t>
  </si>
  <si>
    <t>Beech Fork near Springfield</t>
  </si>
  <si>
    <t>03402010</t>
  </si>
  <si>
    <t>Shillalah Creek near Middlesboro</t>
  </si>
  <si>
    <t>Parola et al. 2005a</t>
  </si>
  <si>
    <t>03404900</t>
  </si>
  <si>
    <t>Lynn Camp Creek at Corbin</t>
  </si>
  <si>
    <t>03405842</t>
  </si>
  <si>
    <t>Horse Lick Creek near Lamero</t>
  </si>
  <si>
    <t>Tennessee</t>
  </si>
  <si>
    <t>03408600</t>
  </si>
  <si>
    <t>Long Branch near Grimsley</t>
  </si>
  <si>
    <t>Babbit 2005</t>
  </si>
  <si>
    <t>03409500</t>
  </si>
  <si>
    <t>Clear Fork near Robbins</t>
  </si>
  <si>
    <t>03414500</t>
  </si>
  <si>
    <t>East Fork Obey River near Jamestown</t>
  </si>
  <si>
    <t>03415000</t>
  </si>
  <si>
    <t>West Fork Obey River near Alpine</t>
  </si>
  <si>
    <t>03416000</t>
  </si>
  <si>
    <t>Wolf River near Byrdstown</t>
  </si>
  <si>
    <t>Blue Ridge</t>
  </si>
  <si>
    <t>03439000</t>
  </si>
  <si>
    <t>French Broad River at Rosman</t>
  </si>
  <si>
    <t>Harman et al. xxxxb</t>
  </si>
  <si>
    <t>03440000</t>
  </si>
  <si>
    <t>Catheys Creek near Brevard</t>
  </si>
  <si>
    <t>03441000</t>
  </si>
  <si>
    <t>Davidson River near Brevard</t>
  </si>
  <si>
    <t>03446000</t>
  </si>
  <si>
    <t>Mills River near Mills River</t>
  </si>
  <si>
    <t>0344894205</t>
  </si>
  <si>
    <t>North Fork Swannanoa River near Walkertown</t>
  </si>
  <si>
    <t>03450000</t>
  </si>
  <si>
    <t>Beetree Creek near Swannanoa</t>
  </si>
  <si>
    <t>03454000</t>
  </si>
  <si>
    <t>Big Laurel Creek near Stackhouse</t>
  </si>
  <si>
    <t>03455500</t>
  </si>
  <si>
    <t>West Fork Pigeon Run above Lake Logan near Hazelwood</t>
  </si>
  <si>
    <t>03456500</t>
  </si>
  <si>
    <t>East Fork Pigeon River near Canton</t>
  </si>
  <si>
    <t>03460000</t>
  </si>
  <si>
    <t>Cataloochee Creek near Cataloochee</t>
  </si>
  <si>
    <t>03471500</t>
  </si>
  <si>
    <t>South Fork Holston River at Riverside near Chilhowie</t>
  </si>
  <si>
    <t>03473500</t>
  </si>
  <si>
    <t>Middle Fork Holston River at Groseclose Va.</t>
  </si>
  <si>
    <t>03474000</t>
  </si>
  <si>
    <t>Middle Fork Holston River at Seven Mile Ford</t>
  </si>
  <si>
    <t>03475600</t>
  </si>
  <si>
    <t xml:space="preserve">Big Cedar Creek near Lebanon </t>
  </si>
  <si>
    <t>03479000</t>
  </si>
  <si>
    <t>Watauga River near Sugar Grove</t>
  </si>
  <si>
    <t>03487800</t>
  </si>
  <si>
    <t>Lick Creek near Chatham Hill</t>
  </si>
  <si>
    <t>03488000</t>
  </si>
  <si>
    <t>North Fork Holston River near Saltville</t>
  </si>
  <si>
    <t>03488450</t>
  </si>
  <si>
    <t>Brumley Creek at Brumley Gap</t>
  </si>
  <si>
    <t>03489800</t>
  </si>
  <si>
    <t>Cove Creek near Shelleys</t>
  </si>
  <si>
    <t>03491000</t>
  </si>
  <si>
    <t>Big Creek near Rogersville</t>
  </si>
  <si>
    <t>McPherson 2011</t>
  </si>
  <si>
    <t>03491540</t>
  </si>
  <si>
    <t>Robertson Creek near Persia</t>
  </si>
  <si>
    <t>03491544</t>
  </si>
  <si>
    <t>Crockett Creek below Rogersville</t>
  </si>
  <si>
    <t>03523000</t>
  </si>
  <si>
    <t>Cedar Creek near Meadowview</t>
  </si>
  <si>
    <t>03526000</t>
  </si>
  <si>
    <t>Copper Creek near Gate City</t>
  </si>
  <si>
    <t>03527800</t>
  </si>
  <si>
    <t>Big War Creek at Luther</t>
  </si>
  <si>
    <t>03528390</t>
  </si>
  <si>
    <t>Crooked Creek near Maynardville</t>
  </si>
  <si>
    <t>03535180</t>
  </si>
  <si>
    <t>Willow Fork near Halls Crossroads</t>
  </si>
  <si>
    <t>03539600</t>
  </si>
  <si>
    <t>Daddys Creek near Hebbertsburg</t>
  </si>
  <si>
    <t>03571600</t>
  </si>
  <si>
    <t>Brown Spring Branch near Sequatchie</t>
  </si>
  <si>
    <t>03571800</t>
  </si>
  <si>
    <t>Battle Creek near Monteagle</t>
  </si>
  <si>
    <t>Laurentian Upland</t>
  </si>
  <si>
    <t>Superior Upland</t>
  </si>
  <si>
    <t>Michigan</t>
  </si>
  <si>
    <t>04033000</t>
  </si>
  <si>
    <t>Middle Branch Ontonagon near Paulding</t>
  </si>
  <si>
    <t>Rachol and Boley-Morse 2009</t>
  </si>
  <si>
    <t>04046000</t>
  </si>
  <si>
    <t>Black River near Garnet</t>
  </si>
  <si>
    <t>04060500</t>
  </si>
  <si>
    <t>Iron River at Caspian</t>
  </si>
  <si>
    <t>Mistak and Stille 2007</t>
  </si>
  <si>
    <t>Wisconsin</t>
  </si>
  <si>
    <t>04060993</t>
  </si>
  <si>
    <t>Brule River at US Highway 2 near Florence</t>
  </si>
  <si>
    <t>04062200</t>
  </si>
  <si>
    <t>Peshekee River near Champion</t>
  </si>
  <si>
    <t>04065500</t>
  </si>
  <si>
    <t>Sturgeon River near Foster City</t>
  </si>
  <si>
    <t>04065600</t>
  </si>
  <si>
    <t>Pine Creek near Iron Mountain</t>
  </si>
  <si>
    <t>04096015</t>
  </si>
  <si>
    <t>Galien River near Sawyer</t>
  </si>
  <si>
    <t>04096340</t>
  </si>
  <si>
    <t>St. Joseph River at Clarendon</t>
  </si>
  <si>
    <t>04096400</t>
  </si>
  <si>
    <t>St. Joseph River near Burlington</t>
  </si>
  <si>
    <t>04096405</t>
  </si>
  <si>
    <t>St. Joseph River at Burlington</t>
  </si>
  <si>
    <t>04096515</t>
  </si>
  <si>
    <t>South Branch Hog Creek near Allen</t>
  </si>
  <si>
    <t>04096600</t>
  </si>
  <si>
    <t>Coldwater River near Hodunk</t>
  </si>
  <si>
    <t>04097170</t>
  </si>
  <si>
    <t>Portage River at W Avenue near Vicksburg</t>
  </si>
  <si>
    <t>04097370</t>
  </si>
  <si>
    <t>Flowerfield Creek at Flowerfield</t>
  </si>
  <si>
    <t>04097540</t>
  </si>
  <si>
    <t>Prairie River near Nottawa</t>
  </si>
  <si>
    <t>04102776</t>
  </si>
  <si>
    <t>Middle Branch Black River near South Haven</t>
  </si>
  <si>
    <t>04103010</t>
  </si>
  <si>
    <t>Kalamazoo River near Marengo</t>
  </si>
  <si>
    <t>04104945</t>
  </si>
  <si>
    <t xml:space="preserve">Wanadoga Creek near Battle Creek </t>
  </si>
  <si>
    <t>04105700</t>
  </si>
  <si>
    <t>Augusta Creek near Ausgusta</t>
  </si>
  <si>
    <t>04108600</t>
  </si>
  <si>
    <t>Rabbit River near Hopkins</t>
  </si>
  <si>
    <t>04111379</t>
  </si>
  <si>
    <t>Red Cedar River near Williamston</t>
  </si>
  <si>
    <t>04111500</t>
  </si>
  <si>
    <t>Deer Creek near Dansville</t>
  </si>
  <si>
    <t>04114498</t>
  </si>
  <si>
    <t>Looking Glass River near Eagle</t>
  </si>
  <si>
    <t>04117500</t>
  </si>
  <si>
    <t>Thornapple River near Hastings</t>
  </si>
  <si>
    <t>04122230</t>
  </si>
  <si>
    <t>North Branch Pentwater River near Pentwater</t>
  </si>
  <si>
    <t>04123000</t>
  </si>
  <si>
    <t>Big Sable River near Freesoil</t>
  </si>
  <si>
    <t>04124500</t>
  </si>
  <si>
    <t>East Branch Pine River near Tustin</t>
  </si>
  <si>
    <t>04125460</t>
  </si>
  <si>
    <t>Pine River at High School Bridge near Hoxeyville</t>
  </si>
  <si>
    <t>04128000</t>
  </si>
  <si>
    <t>Sturgeon River near Wolverine</t>
  </si>
  <si>
    <t>04129500</t>
  </si>
  <si>
    <t>Pigeon River at Afton</t>
  </si>
  <si>
    <t>04135700</t>
  </si>
  <si>
    <t>South Branch Au Sable River near Luzerne</t>
  </si>
  <si>
    <t>04146063</t>
  </si>
  <si>
    <t>South Branch Flint River near Columbiaville</t>
  </si>
  <si>
    <t>04150500</t>
  </si>
  <si>
    <t>Cass River at Cass City</t>
  </si>
  <si>
    <t>04159900</t>
  </si>
  <si>
    <t>Mill Creek near Avoca</t>
  </si>
  <si>
    <t>04160600</t>
  </si>
  <si>
    <t>Belle River at Memphis</t>
  </si>
  <si>
    <t>04160800</t>
  </si>
  <si>
    <t>Sashabaw Creek near Drayton Plains</t>
  </si>
  <si>
    <t>04161580</t>
  </si>
  <si>
    <t>Stony Creek near Romeo</t>
  </si>
  <si>
    <t>04161760</t>
  </si>
  <si>
    <t>West Branch Stony Creek near Washington</t>
  </si>
  <si>
    <t>04164050</t>
  </si>
  <si>
    <t>North Branch Clinton River at 33 Mile Road near Romeo</t>
  </si>
  <si>
    <t>04164150</t>
  </si>
  <si>
    <t>North Branch Clinton River near Meade</t>
  </si>
  <si>
    <t>04172500</t>
  </si>
  <si>
    <t>Portage River at Tiplady Road near Pinckney</t>
  </si>
  <si>
    <t>04180943</t>
  </si>
  <si>
    <t>Gallman Creek near Monticello</t>
  </si>
  <si>
    <t>04185000</t>
  </si>
  <si>
    <t>Tiffin River at Stryker</t>
  </si>
  <si>
    <t>04185440</t>
  </si>
  <si>
    <t>Unnamed tributary to Lost Creek near Farmer</t>
  </si>
  <si>
    <t>04192737</t>
  </si>
  <si>
    <t>Big Creek at McClure</t>
  </si>
  <si>
    <t>04196000</t>
  </si>
  <si>
    <t>Sandusky River near Bucyrus</t>
  </si>
  <si>
    <t>04198040</t>
  </si>
  <si>
    <t>Walnur Creek near Boughtonville</t>
  </si>
  <si>
    <t>04199155</t>
  </si>
  <si>
    <t>Old Woman Creek at Berlin Road near Huron</t>
  </si>
  <si>
    <t>04199800</t>
  </si>
  <si>
    <t>Neff Run near Litchfield</t>
  </si>
  <si>
    <t>04206212</t>
  </si>
  <si>
    <t>North Fork at Bath Center</t>
  </si>
  <si>
    <t>04206220</t>
  </si>
  <si>
    <t>Yellow Creek at Botzum</t>
  </si>
  <si>
    <t>04208777</t>
  </si>
  <si>
    <t>Chagrin River at Fullertown</t>
  </si>
  <si>
    <t>04212100</t>
  </si>
  <si>
    <t>Grand River near Painesville</t>
  </si>
  <si>
    <t>04213075</t>
  </si>
  <si>
    <t>Brandy Run near Girard</t>
  </si>
  <si>
    <t>04215000</t>
  </si>
  <si>
    <t xml:space="preserve">Cayuga Creek near Lancaster </t>
  </si>
  <si>
    <t>04215500</t>
  </si>
  <si>
    <t xml:space="preserve">Cazenovia Creek at Ebenezer </t>
  </si>
  <si>
    <t>04216500</t>
  </si>
  <si>
    <t xml:space="preserve">Little Tonawanda Creek at Linden </t>
  </si>
  <si>
    <t>04216875</t>
  </si>
  <si>
    <t xml:space="preserve">Little Tonawanda Creek Tributary near Batavia </t>
  </si>
  <si>
    <t>04218000</t>
  </si>
  <si>
    <t>Tonawanda Creek at Rapids</t>
  </si>
  <si>
    <t>Mulvihill et al. 2005b</t>
  </si>
  <si>
    <t>0422026250</t>
  </si>
  <si>
    <t xml:space="preserve">Northrup Creek at North Greece </t>
  </si>
  <si>
    <t>04224807</t>
  </si>
  <si>
    <t xml:space="preserve">Stony Brook Tributary at South Dansville </t>
  </si>
  <si>
    <t>04230500</t>
  </si>
  <si>
    <t>Oatka Creek at Garbutt</t>
  </si>
  <si>
    <t>04232034</t>
  </si>
  <si>
    <t xml:space="preserve">Irondequoit Creek at Railroad Mills near Fishers </t>
  </si>
  <si>
    <t>0423204920</t>
  </si>
  <si>
    <t xml:space="preserve">East Branch Allen Creek at Pittsford </t>
  </si>
  <si>
    <t>0423205010</t>
  </si>
  <si>
    <t>Irondequoit Creek above Blossom Road near Rochester</t>
  </si>
  <si>
    <t>04232071</t>
  </si>
  <si>
    <t xml:space="preserve">Second Creek Tributary at Alton </t>
  </si>
  <si>
    <t>04232200</t>
  </si>
  <si>
    <t>Catherine Creek at Montour Falls</t>
  </si>
  <si>
    <t>04233000</t>
  </si>
  <si>
    <t xml:space="preserve">Cayuga Inlet near Ithaca </t>
  </si>
  <si>
    <t>04235250</t>
  </si>
  <si>
    <t xml:space="preserve">Flint Creek at Phelps </t>
  </si>
  <si>
    <t>04235255</t>
  </si>
  <si>
    <t xml:space="preserve">Canandaigua Outlet Tributary near Alloway </t>
  </si>
  <si>
    <t>04245200</t>
  </si>
  <si>
    <t xml:space="preserve">Butternut Creek near Jamesville </t>
  </si>
  <si>
    <t>04250750</t>
  </si>
  <si>
    <t xml:space="preserve">Sandy Creek near Adams </t>
  </si>
  <si>
    <t>04253296</t>
  </si>
  <si>
    <t xml:space="preserve">Buck Creek near Inlet </t>
  </si>
  <si>
    <t>04254500</t>
  </si>
  <si>
    <t xml:space="preserve">Moose River at McKeever </t>
  </si>
  <si>
    <t>04256000</t>
  </si>
  <si>
    <t xml:space="preserve">Independence River at Donnattsburg </t>
  </si>
  <si>
    <t>04256040</t>
  </si>
  <si>
    <t xml:space="preserve">Tributary to Mill Creek Tributary near Lowville </t>
  </si>
  <si>
    <t>St. Lawrence Valley</t>
  </si>
  <si>
    <t>04268200</t>
  </si>
  <si>
    <t xml:space="preserve">Plum Brook near Grantville </t>
  </si>
  <si>
    <t>04268720</t>
  </si>
  <si>
    <t xml:space="preserve">Hopkinton Brook at Hopkinton </t>
  </si>
  <si>
    <t>04274000</t>
  </si>
  <si>
    <t xml:space="preserve">West Branch Au Sable River near Lake Placid </t>
  </si>
  <si>
    <t>04275000</t>
  </si>
  <si>
    <t xml:space="preserve">East Branch Ausable River at Au Sable Forks </t>
  </si>
  <si>
    <t>04276500</t>
  </si>
  <si>
    <t xml:space="preserve">Bouquet River at Willsboro </t>
  </si>
  <si>
    <t>04280350</t>
  </si>
  <si>
    <t>Mettawee River near Pawlet</t>
  </si>
  <si>
    <t>04282650</t>
  </si>
  <si>
    <t>Little Otter Creek at Ferrisburg</t>
  </si>
  <si>
    <t>04282780</t>
  </si>
  <si>
    <t>Lewis Creek at North Ferrisburg</t>
  </si>
  <si>
    <t>04282795</t>
  </si>
  <si>
    <t>Laplatte River at Shelburne Falls</t>
  </si>
  <si>
    <t>04287000</t>
  </si>
  <si>
    <t>Dog River at Northfield Falls</t>
  </si>
  <si>
    <t>04288000</t>
  </si>
  <si>
    <t>Mad River near Moretown</t>
  </si>
  <si>
    <t>04288230</t>
  </si>
  <si>
    <t>Ranch Brook at Ranch Camp near Stowe</t>
  </si>
  <si>
    <t>04296000</t>
  </si>
  <si>
    <t>Black River at Coventry</t>
  </si>
  <si>
    <t>05011000</t>
  </si>
  <si>
    <t>Belly River near Mountain View</t>
  </si>
  <si>
    <t>05014000</t>
  </si>
  <si>
    <t>Grinnell Creek near Many Glacier</t>
  </si>
  <si>
    <t>05014500</t>
  </si>
  <si>
    <t>Swiftcurrent Creek at Many Glacier</t>
  </si>
  <si>
    <t>Great Plains</t>
  </si>
  <si>
    <t>05017500</t>
  </si>
  <si>
    <t>St. Mary River near Babb</t>
  </si>
  <si>
    <t>05020500</t>
  </si>
  <si>
    <t>St. Mary River at international boundary</t>
  </si>
  <si>
    <t>North Dakota</t>
  </si>
  <si>
    <t>05051600</t>
  </si>
  <si>
    <t>Wild Rice near Rutland</t>
  </si>
  <si>
    <t>Padmanabhan and Johnson 2010, Johnson and Padmanabhan 2010</t>
  </si>
  <si>
    <t>05054500</t>
  </si>
  <si>
    <t>Sheyenne Run above Harvey</t>
  </si>
  <si>
    <t>05056100</t>
  </si>
  <si>
    <t>Mauvais Coulee near Cando</t>
  </si>
  <si>
    <t>05056200</t>
  </si>
  <si>
    <t>Edmore Coulee near Edmore</t>
  </si>
  <si>
    <t>05057000</t>
  </si>
  <si>
    <t>Sheyenne Run near Cooperstown</t>
  </si>
  <si>
    <t>05057200</t>
  </si>
  <si>
    <t>Baldhill Creek near Dazey</t>
  </si>
  <si>
    <t>05059600</t>
  </si>
  <si>
    <t>Maple Run near Hope</t>
  </si>
  <si>
    <t>05059700</t>
  </si>
  <si>
    <t>Maple Run near Enderlin</t>
  </si>
  <si>
    <t>05060500</t>
  </si>
  <si>
    <t>Rush Run at Amenia</t>
  </si>
  <si>
    <t>Minnesota</t>
  </si>
  <si>
    <t>05060800</t>
  </si>
  <si>
    <t>Buffalo Run near Calloway</t>
  </si>
  <si>
    <t>05061000</t>
  </si>
  <si>
    <t>Buffalo Run near Hawley</t>
  </si>
  <si>
    <t>05061200</t>
  </si>
  <si>
    <t>Whiskey Creek at Barnesville</t>
  </si>
  <si>
    <t>05062000</t>
  </si>
  <si>
    <t>Buffalo Run near Dilworth</t>
  </si>
  <si>
    <t>05062500</t>
  </si>
  <si>
    <t>Wild Rice Run at Twin Valley</t>
  </si>
  <si>
    <t>05069000</t>
  </si>
  <si>
    <t>Sand Hill Run at Climax</t>
  </si>
  <si>
    <t>05076000</t>
  </si>
  <si>
    <t>Thief Run near Thief River Falls</t>
  </si>
  <si>
    <t>05078000</t>
  </si>
  <si>
    <t>Clearwater Run at Plummer</t>
  </si>
  <si>
    <t>05084000</t>
  </si>
  <si>
    <t>Forest Run near Fordville</t>
  </si>
  <si>
    <t>05087500</t>
  </si>
  <si>
    <t>Middle Run at Argyle</t>
  </si>
  <si>
    <t>05104500</t>
  </si>
  <si>
    <t>Roseau Run below South Fork at Malung</t>
  </si>
  <si>
    <t>05107500</t>
  </si>
  <si>
    <t>Roseau Run at Ross</t>
  </si>
  <si>
    <t>05112000</t>
  </si>
  <si>
    <t>Roseau Run at Caribou</t>
  </si>
  <si>
    <t>05387100</t>
  </si>
  <si>
    <t>North Fork Bad Ax near Genoa</t>
  </si>
  <si>
    <t>Haucke &amp; Clancy 2011</t>
  </si>
  <si>
    <t>Iowa</t>
  </si>
  <si>
    <t>05387500</t>
  </si>
  <si>
    <t>Upper Iowa River at Decorah</t>
  </si>
  <si>
    <t>Eash 1993</t>
  </si>
  <si>
    <t>05388250</t>
  </si>
  <si>
    <t>Upper Iowa River near Dorchester</t>
  </si>
  <si>
    <t>05403700</t>
  </si>
  <si>
    <t>Dell Creek near Lake Delton</t>
  </si>
  <si>
    <t>05404200</t>
  </si>
  <si>
    <t>Narrows Creek at Loganville</t>
  </si>
  <si>
    <t>05406470</t>
  </si>
  <si>
    <t>Brewery Creek at Cross Plains</t>
  </si>
  <si>
    <t>05406476</t>
  </si>
  <si>
    <t>Black Earth Creek at Mills Street at Cross Plains</t>
  </si>
  <si>
    <t>05406500</t>
  </si>
  <si>
    <t>Black Earth Creek at Black Earth</t>
  </si>
  <si>
    <t>05408000</t>
  </si>
  <si>
    <t>Kickapoo River at La Farge</t>
  </si>
  <si>
    <t>05409000</t>
  </si>
  <si>
    <t>West Fork Kickapoo River near Readstown</t>
  </si>
  <si>
    <t>05411530</t>
  </si>
  <si>
    <t>North Branch Turkey River near Cresco</t>
  </si>
  <si>
    <t>05411600</t>
  </si>
  <si>
    <t>Turkey River at Spillville</t>
  </si>
  <si>
    <t>05411700</t>
  </si>
  <si>
    <t>Crane Creek near Lourdes</t>
  </si>
  <si>
    <t>05412500</t>
  </si>
  <si>
    <t>Turkey River at Garber</t>
  </si>
  <si>
    <t>05414000</t>
  </si>
  <si>
    <t>Platte River near Rockville</t>
  </si>
  <si>
    <t>05414450</t>
  </si>
  <si>
    <t>North Fork Little Maquoketa River near Rickardsville</t>
  </si>
  <si>
    <t>05414500</t>
  </si>
  <si>
    <t>Little Maquoketa River near Durango</t>
  </si>
  <si>
    <t>05415000</t>
  </si>
  <si>
    <t>Galena River at Buncombe</t>
  </si>
  <si>
    <t>05417000</t>
  </si>
  <si>
    <t>Maquoketa River near Manchester</t>
  </si>
  <si>
    <t>05417530</t>
  </si>
  <si>
    <t>Plum Creek at Earlville</t>
  </si>
  <si>
    <t>05417590</t>
  </si>
  <si>
    <t>Kitty Creek near Langworthy</t>
  </si>
  <si>
    <t>05418450</t>
  </si>
  <si>
    <t>North Fork Maquoketa River at Fulton</t>
  </si>
  <si>
    <t>05418500</t>
  </si>
  <si>
    <t>Maquoketa River near Maquoketa</t>
  </si>
  <si>
    <t>05420560</t>
  </si>
  <si>
    <t>Wapsipinicon River near Elma</t>
  </si>
  <si>
    <t>05420620</t>
  </si>
  <si>
    <t>Little Wapsipinicon River near Acme</t>
  </si>
  <si>
    <t>05420640</t>
  </si>
  <si>
    <t>Little Wapsipinicon River at Elma</t>
  </si>
  <si>
    <t>05420650</t>
  </si>
  <si>
    <t>Little Wapsipinicon River near New Hampton</t>
  </si>
  <si>
    <t>05420690</t>
  </si>
  <si>
    <t>East Fork Wapsipinicon River near New Hampton</t>
  </si>
  <si>
    <t>05421000</t>
  </si>
  <si>
    <t>Wapsipinicon River at Independence</t>
  </si>
  <si>
    <t>05421100</t>
  </si>
  <si>
    <t>Pine Creek tributary near Winthrop</t>
  </si>
  <si>
    <t>05421200</t>
  </si>
  <si>
    <t>Pine Creek near Winthrop</t>
  </si>
  <si>
    <t>05421890</t>
  </si>
  <si>
    <t>Silver Creek at Welton</t>
  </si>
  <si>
    <t>05422000</t>
  </si>
  <si>
    <t>Wapsipinicon River near De Witt</t>
  </si>
  <si>
    <t>05422470</t>
  </si>
  <si>
    <t>Crow Creek at Bettendorf</t>
  </si>
  <si>
    <t>05432695</t>
  </si>
  <si>
    <t>Ridgeway Branch near Hollendale</t>
  </si>
  <si>
    <t>05433000</t>
  </si>
  <si>
    <t>East Branch Pecatonica River near Blanchardville</t>
  </si>
  <si>
    <t>05449000</t>
  </si>
  <si>
    <t>East Branch Iowa River near Klemme</t>
  </si>
  <si>
    <t>05449500</t>
  </si>
  <si>
    <t>Iowa River near Rowan</t>
  </si>
  <si>
    <t>05451500</t>
  </si>
  <si>
    <t>Iowa River at Marshalltown</t>
  </si>
  <si>
    <t>05451700</t>
  </si>
  <si>
    <t>Timber Creek near Marshalltown</t>
  </si>
  <si>
    <t>05451900</t>
  </si>
  <si>
    <t>Richland Creek near Haven</t>
  </si>
  <si>
    <t>05451955</t>
  </si>
  <si>
    <t>Stein Creek near Clutier</t>
  </si>
  <si>
    <t>05452000</t>
  </si>
  <si>
    <t>Salt Creek near Elberon</t>
  </si>
  <si>
    <t>05452200</t>
  </si>
  <si>
    <t>Walnut Creek near Hartwick</t>
  </si>
  <si>
    <t>05453100</t>
  </si>
  <si>
    <t>Iowa River at Marengo</t>
  </si>
  <si>
    <t>05453600</t>
  </si>
  <si>
    <t>Rapid Creek below Morse</t>
  </si>
  <si>
    <t>05453750</t>
  </si>
  <si>
    <t>Rapid Creek southwest of Morse</t>
  </si>
  <si>
    <t>05453950</t>
  </si>
  <si>
    <t>Rapid Creek tributary near Iowa City</t>
  </si>
  <si>
    <t>05454000</t>
  </si>
  <si>
    <t>Rapid Creek near Iowa City</t>
  </si>
  <si>
    <t>05454300</t>
  </si>
  <si>
    <t>Clear Creek near Coralville</t>
  </si>
  <si>
    <t>05455100</t>
  </si>
  <si>
    <t>Old Mans Creek near Iowa City</t>
  </si>
  <si>
    <t>05455300</t>
  </si>
  <si>
    <t>South English River near Barnes City</t>
  </si>
  <si>
    <t>05455500</t>
  </si>
  <si>
    <t>English River at Kalona</t>
  </si>
  <si>
    <t>05457700</t>
  </si>
  <si>
    <t>Cedar River at Charles City</t>
  </si>
  <si>
    <t>05458000</t>
  </si>
  <si>
    <t>Little Cedar River near Ionia</t>
  </si>
  <si>
    <t>05458500</t>
  </si>
  <si>
    <t>Cedar River at Janesville</t>
  </si>
  <si>
    <t>05458900</t>
  </si>
  <si>
    <t>West Fork Cedar River at Finchford</t>
  </si>
  <si>
    <t>05459000</t>
  </si>
  <si>
    <t>Shell Rock River near Northwood</t>
  </si>
  <si>
    <t>05459010</t>
  </si>
  <si>
    <t>Elk Creek at Kensett</t>
  </si>
  <si>
    <t>05459500</t>
  </si>
  <si>
    <t>Winnebago River at Mason City</t>
  </si>
  <si>
    <t>05460100</t>
  </si>
  <si>
    <t>Willow Creek near Mason City</t>
  </si>
  <si>
    <t>05462000</t>
  </si>
  <si>
    <t>Shell Rock River at Shell Rock</t>
  </si>
  <si>
    <t>05463000</t>
  </si>
  <si>
    <t>Beaver Creek at New Hartford</t>
  </si>
  <si>
    <t>05463090</t>
  </si>
  <si>
    <t>Black Hawk Creek at Grundy Center</t>
  </si>
  <si>
    <t>05463500</t>
  </si>
  <si>
    <t>Black Hawk Creek at Hudson</t>
  </si>
  <si>
    <t>05464000</t>
  </si>
  <si>
    <t>Cedar River at Waterloo</t>
  </si>
  <si>
    <t>05464500</t>
  </si>
  <si>
    <t>Cedar River at Cedar Rapids</t>
  </si>
  <si>
    <t>05464640</t>
  </si>
  <si>
    <t>Prairie Creek at Fairfax</t>
  </si>
  <si>
    <t>05464880</t>
  </si>
  <si>
    <t>Otter Creek at Wilton</t>
  </si>
  <si>
    <t>05465000</t>
  </si>
  <si>
    <t>Cedar River near Conesville</t>
  </si>
  <si>
    <t>05469990</t>
  </si>
  <si>
    <t>Keigley Branch near Story City</t>
  </si>
  <si>
    <t>05470000</t>
  </si>
  <si>
    <t>South Skunk River near Ames</t>
  </si>
  <si>
    <t>05470500</t>
  </si>
  <si>
    <t>Squaw Creek at Ames</t>
  </si>
  <si>
    <t>05471000</t>
  </si>
  <si>
    <t>South Skunk River below Squaw Creek near Ames</t>
  </si>
  <si>
    <t>05471200</t>
  </si>
  <si>
    <t>Indian Creek near Mingo</t>
  </si>
  <si>
    <t>05471500</t>
  </si>
  <si>
    <t>South Skunk River near Oskaloosa</t>
  </si>
  <si>
    <t>05472290</t>
  </si>
  <si>
    <t>Sugar Creek near Searsboro</t>
  </si>
  <si>
    <t>05473300</t>
  </si>
  <si>
    <t>Cedar Creek near Batavia</t>
  </si>
  <si>
    <t>05473400</t>
  </si>
  <si>
    <t>Cedar Creek near Oakland Mills</t>
  </si>
  <si>
    <t>05473500</t>
  </si>
  <si>
    <t>Big Creek near Mount Pleasant</t>
  </si>
  <si>
    <t>05474000</t>
  </si>
  <si>
    <t>Skunk River at Augusta</t>
  </si>
  <si>
    <t>05476500</t>
  </si>
  <si>
    <t>Des Moines River at Estherville</t>
  </si>
  <si>
    <t>05476750</t>
  </si>
  <si>
    <t>Des Moines River at Humboldt</t>
  </si>
  <si>
    <t>05479000</t>
  </si>
  <si>
    <t>East Fork Des Moines River at Dakota City</t>
  </si>
  <si>
    <t>05480000</t>
  </si>
  <si>
    <t>Lizard Creek near Clare</t>
  </si>
  <si>
    <t>05480500</t>
  </si>
  <si>
    <t>Des Moines River at Fort Dodge</t>
  </si>
  <si>
    <t>05481000</t>
  </si>
  <si>
    <t>Boone River near Webster City</t>
  </si>
  <si>
    <t>05481300</t>
  </si>
  <si>
    <t>Des Moines River near Stratford</t>
  </si>
  <si>
    <t>05481680</t>
  </si>
  <si>
    <t>Beaver Creek at Beaver</t>
  </si>
  <si>
    <t>05481950</t>
  </si>
  <si>
    <t>Beaver Creek near Grimes</t>
  </si>
  <si>
    <t>05482300</t>
  </si>
  <si>
    <t>North Raccoon River near Sac City</t>
  </si>
  <si>
    <t>05482500</t>
  </si>
  <si>
    <t>North Raccoon River near Jefferson</t>
  </si>
  <si>
    <t>05482600</t>
  </si>
  <si>
    <t>Hardin Creek at Farnhamville</t>
  </si>
  <si>
    <t>05482900</t>
  </si>
  <si>
    <t>Hardin Creek near Farlin</t>
  </si>
  <si>
    <t>05483000</t>
  </si>
  <si>
    <t>East Fork Hardin Creek near Churdan</t>
  </si>
  <si>
    <t>05483349</t>
  </si>
  <si>
    <t>Middle Raccoon River tributary at Carroll</t>
  </si>
  <si>
    <t>05483450</t>
  </si>
  <si>
    <t>Middle Raccoon River near Bayard</t>
  </si>
  <si>
    <t>05484000</t>
  </si>
  <si>
    <t>South Racoon River at Redfield</t>
  </si>
  <si>
    <t>05484500</t>
  </si>
  <si>
    <t>Raccoon River at Van Meter</t>
  </si>
  <si>
    <t>05484800</t>
  </si>
  <si>
    <t>Walnut Creek at Des Moines</t>
  </si>
  <si>
    <t>05487600</t>
  </si>
  <si>
    <t>South White Breast Creek near Osceola</t>
  </si>
  <si>
    <t>05487800</t>
  </si>
  <si>
    <t>White Breast Creek at Lucas</t>
  </si>
  <si>
    <t>05488620</t>
  </si>
  <si>
    <t>Coal Creek near Albia</t>
  </si>
  <si>
    <t>05489000</t>
  </si>
  <si>
    <t>Cedar Creek near Bussey</t>
  </si>
  <si>
    <t>05489150</t>
  </si>
  <si>
    <t>Little Muchakinock Creek at Oskaloosa</t>
  </si>
  <si>
    <t>05489490</t>
  </si>
  <si>
    <t>Bear Creek at Ottumwa</t>
  </si>
  <si>
    <t>06011000</t>
  </si>
  <si>
    <t>Red Rock River near Lakeview</t>
  </si>
  <si>
    <t>06013200</t>
  </si>
  <si>
    <t>Traux Creek near Lima</t>
  </si>
  <si>
    <t>06013400</t>
  </si>
  <si>
    <t>Muddy Creek near Dell</t>
  </si>
  <si>
    <t>06013500</t>
  </si>
  <si>
    <t>Big  Sheep Creek below Muddy Creek near Dell</t>
  </si>
  <si>
    <t>06015500</t>
  </si>
  <si>
    <t>Grasshopper Creek near Dillon</t>
  </si>
  <si>
    <t>06017500</t>
  </si>
  <si>
    <t>Blacktail Deer Creek near Dillon</t>
  </si>
  <si>
    <t>06019800</t>
  </si>
  <si>
    <t>Idaho Creek near Alder</t>
  </si>
  <si>
    <t>06023000</t>
  </si>
  <si>
    <t>Ruby River near Twin Bridges</t>
  </si>
  <si>
    <t>06025300</t>
  </si>
  <si>
    <t>Moose Creek near Divide</t>
  </si>
  <si>
    <t>06025500</t>
  </si>
  <si>
    <t>Big Hole River near Melrose</t>
  </si>
  <si>
    <t>06026000</t>
  </si>
  <si>
    <t>Birch Creek near Glen</t>
  </si>
  <si>
    <t>06027700</t>
  </si>
  <si>
    <t>Fish Creek near Silverstar</t>
  </si>
  <si>
    <t>06030300</t>
  </si>
  <si>
    <t>Jefferson River Tributary No. 2 near Whitehall</t>
  </si>
  <si>
    <t>06033000</t>
  </si>
  <si>
    <t>Boulder River near Boulder</t>
  </si>
  <si>
    <t>06034700</t>
  </si>
  <si>
    <t>Sand Creek at Sappington</t>
  </si>
  <si>
    <t>Middle Rocky Mountains</t>
  </si>
  <si>
    <t>06037500</t>
  </si>
  <si>
    <t>Madison River near West Yellowstone</t>
  </si>
  <si>
    <t>06038500</t>
  </si>
  <si>
    <t xml:space="preserve">Madison River below Hebgen Lake near  Grayling </t>
  </si>
  <si>
    <t>06043000</t>
  </si>
  <si>
    <t>Taylor Creek near Grayling</t>
  </si>
  <si>
    <t>06043500</t>
  </si>
  <si>
    <t>Gallatin River near Gallatin Gateway</t>
  </si>
  <si>
    <t>06046500</t>
  </si>
  <si>
    <t>Rocky Creek near Bozeman</t>
  </si>
  <si>
    <t>06046700</t>
  </si>
  <si>
    <t>Pitcher Creek near Bozeman</t>
  </si>
  <si>
    <t>06047000</t>
  </si>
  <si>
    <t>Bear Canyon near Bozeman</t>
  </si>
  <si>
    <t>06048000</t>
  </si>
  <si>
    <t>East Gallatin River at Bozeman</t>
  </si>
  <si>
    <t>06050000</t>
  </si>
  <si>
    <t>Hyalite Creek at Hyalite Ranger Station near Bozeman</t>
  </si>
  <si>
    <t>06052500</t>
  </si>
  <si>
    <t>Gallatin River at Logan</t>
  </si>
  <si>
    <t>06055500</t>
  </si>
  <si>
    <t>Crow Creek near  Radersburg</t>
  </si>
  <si>
    <t>06056200</t>
  </si>
  <si>
    <t>Castle Creek Tributary near Ringling</t>
  </si>
  <si>
    <t>06056300</t>
  </si>
  <si>
    <t>Cabin Creek near Townsend</t>
  </si>
  <si>
    <t>06056600</t>
  </si>
  <si>
    <t>Deep Creek below North Fork Deep Creek near Townsend</t>
  </si>
  <si>
    <t>06061500</t>
  </si>
  <si>
    <t>Prickly Pear Creek near Clancy</t>
  </si>
  <si>
    <t>06061800</t>
  </si>
  <si>
    <t>Crystal Creek near East Helena</t>
  </si>
  <si>
    <t>06061900</t>
  </si>
  <si>
    <t>McClellan Creek at City Diversion Dam near East Helena</t>
  </si>
  <si>
    <t>06062500</t>
  </si>
  <si>
    <t>Tenmile Creek near Rimini</t>
  </si>
  <si>
    <t>06063000</t>
  </si>
  <si>
    <t>Tenmile Creek near Helena</t>
  </si>
  <si>
    <t>06068500</t>
  </si>
  <si>
    <t>Little Prickly Pear Creek near Marysville</t>
  </si>
  <si>
    <t>06071000</t>
  </si>
  <si>
    <t>Little Prickly Pear Creek near Canyon Creek</t>
  </si>
  <si>
    <t>06071200</t>
  </si>
  <si>
    <t>Lyons Creek near Wolf Creek</t>
  </si>
  <si>
    <t>06071400</t>
  </si>
  <si>
    <t>Dog Creek near Craig</t>
  </si>
  <si>
    <t>06071600</t>
  </si>
  <si>
    <t>Wegner Creek at Craig</t>
  </si>
  <si>
    <t>06073000</t>
  </si>
  <si>
    <t>Dearborn River near Demons</t>
  </si>
  <si>
    <t>06073500</t>
  </si>
  <si>
    <t>Dearborn River near Craig</t>
  </si>
  <si>
    <t>06075600</t>
  </si>
  <si>
    <t>Fivemile Creek near White Sulphur Springs</t>
  </si>
  <si>
    <t>06076000</t>
  </si>
  <si>
    <t>Newland Creek near White Sulphur Springs</t>
  </si>
  <si>
    <t xml:space="preserve">  </t>
  </si>
  <si>
    <t>06076700</t>
  </si>
  <si>
    <t>Sheep Creek near Neihart</t>
  </si>
  <si>
    <t>06076800</t>
  </si>
  <si>
    <t>Nuggett Creek near Neihart</t>
  </si>
  <si>
    <t>06077000</t>
  </si>
  <si>
    <t xml:space="preserve">Sheep Creek near White Sulphur Springs </t>
  </si>
  <si>
    <t>06077500</t>
  </si>
  <si>
    <t>Smith River near Eden</t>
  </si>
  <si>
    <t>06077700</t>
  </si>
  <si>
    <t>Smith River Tributary near Eden</t>
  </si>
  <si>
    <t>06077800</t>
  </si>
  <si>
    <t>Goodman Coulee near Eden</t>
  </si>
  <si>
    <t>06079600</t>
  </si>
  <si>
    <t>Beaver Creek at Gibson Dam near Augusta</t>
  </si>
  <si>
    <t>06080000</t>
  </si>
  <si>
    <t>Sun River near Augusta</t>
  </si>
  <si>
    <t>06081500</t>
  </si>
  <si>
    <t>Willow Creek near Augusta</t>
  </si>
  <si>
    <t>06084500</t>
  </si>
  <si>
    <t>Elk Creek at Augusta</t>
  </si>
  <si>
    <t>06085800</t>
  </si>
  <si>
    <t>Sun River at Simms</t>
  </si>
  <si>
    <t>06087900</t>
  </si>
  <si>
    <t>Muddy Creek Tributary near Power</t>
  </si>
  <si>
    <t>06088500</t>
  </si>
  <si>
    <t>Muddy Creek at Vaughn</t>
  </si>
  <si>
    <t>06089000</t>
  </si>
  <si>
    <t>Sun River nr Vaughn</t>
  </si>
  <si>
    <t>06089300</t>
  </si>
  <si>
    <t>Sun River Tributary nr Great Falls</t>
  </si>
  <si>
    <t>06092000</t>
  </si>
  <si>
    <t>Two Medicine River nr Browning</t>
  </si>
  <si>
    <t>06093200</t>
  </si>
  <si>
    <t>Badger Creek below Four Horns Canal nr Browning</t>
  </si>
  <si>
    <t>06095000</t>
  </si>
  <si>
    <t>Birch Creek nr Dupuyer</t>
  </si>
  <si>
    <t>06098000</t>
  </si>
  <si>
    <t>Dupuyer Creek nr Valier</t>
  </si>
  <si>
    <t>06099000</t>
  </si>
  <si>
    <t>Cut Bank Creek at Cut Bank</t>
  </si>
  <si>
    <t>06100200</t>
  </si>
  <si>
    <t>Heines Coulee Tributary nr Valier</t>
  </si>
  <si>
    <t>06100300</t>
  </si>
  <si>
    <t>Lone Man Coulee nr Valier</t>
  </si>
  <si>
    <t>06102200</t>
  </si>
  <si>
    <t>Marias River Tributary at Loraa</t>
  </si>
  <si>
    <t>06106000</t>
  </si>
  <si>
    <t>Deep Creek nr Choteau</t>
  </si>
  <si>
    <t>06108000</t>
  </si>
  <si>
    <t>Teton River nr Dutton</t>
  </si>
  <si>
    <t>06108200</t>
  </si>
  <si>
    <t>Kinley Coulee nr Dutton</t>
  </si>
  <si>
    <t>06109800</t>
  </si>
  <si>
    <t>South Fork Judith River nr Utica</t>
  </si>
  <si>
    <t>06110000</t>
  </si>
  <si>
    <t>Judith River nr Utica</t>
  </si>
  <si>
    <t>06111000</t>
  </si>
  <si>
    <t>Ross Fork nr Hobson</t>
  </si>
  <si>
    <t>06111500</t>
  </si>
  <si>
    <t>Big Spring Creek nr Lewistown</t>
  </si>
  <si>
    <t>06111700</t>
  </si>
  <si>
    <t>Mill Creek nr Lewistown</t>
  </si>
  <si>
    <t>06112100</t>
  </si>
  <si>
    <t>Cottonwood Creek nr Moore</t>
  </si>
  <si>
    <t>06115300</t>
  </si>
  <si>
    <t>Duval Creek nr Landusky</t>
  </si>
  <si>
    <t>06115500</t>
  </si>
  <si>
    <t>North Fork Musselshell River nr Delpine</t>
  </si>
  <si>
    <t>06117000</t>
  </si>
  <si>
    <t>Checkerboard Creek at Delpine</t>
  </si>
  <si>
    <t>06118500</t>
  </si>
  <si>
    <t>South Fork Musselshell River above Martinsdale</t>
  </si>
  <si>
    <t>06129100</t>
  </si>
  <si>
    <t>North Fork McDonald Creek Tributary near Heath</t>
  </si>
  <si>
    <t>06129200</t>
  </si>
  <si>
    <t>Alkali Creek near Heath</t>
  </si>
  <si>
    <t>06132400</t>
  </si>
  <si>
    <t>Dry Fork Milk River near Babb</t>
  </si>
  <si>
    <t>06135500</t>
  </si>
  <si>
    <t xml:space="preserve">Sage Creek at Q Ranch near Wild  Horse </t>
  </si>
  <si>
    <t>06138800</t>
  </si>
  <si>
    <t>Spring Coulee near Havre</t>
  </si>
  <si>
    <t>06140400</t>
  </si>
  <si>
    <t>Bullhook Creek near Havre</t>
  </si>
  <si>
    <t>06144500</t>
  </si>
  <si>
    <t>Lodge  Creek at  International Boundary</t>
  </si>
  <si>
    <t>06150000</t>
  </si>
  <si>
    <t>Woodpile Coulee near International Boundary</t>
  </si>
  <si>
    <t>06150500</t>
  </si>
  <si>
    <t>East Fork Battle Creek near International Boundary</t>
  </si>
  <si>
    <t>06151000</t>
  </si>
  <si>
    <t>Lyons Creek at International Boundary</t>
  </si>
  <si>
    <t>06154400</t>
  </si>
  <si>
    <t>Peoples Creek near Hays</t>
  </si>
  <si>
    <t>06155100</t>
  </si>
  <si>
    <t>Black Coulee near Malta</t>
  </si>
  <si>
    <t>06155300</t>
  </si>
  <si>
    <t>Disjardin Coulee near Malta</t>
  </si>
  <si>
    <t>06155400</t>
  </si>
  <si>
    <t>Taylor Coulee near Malta</t>
  </si>
  <si>
    <t>06156000</t>
  </si>
  <si>
    <t>Whitewater Creek near International Boundary</t>
  </si>
  <si>
    <t>06169500</t>
  </si>
  <si>
    <t>Rock Creek below Horse Creek near International Boundary</t>
  </si>
  <si>
    <t>06170000</t>
  </si>
  <si>
    <t>McEachern Creek at International Boundary</t>
  </si>
  <si>
    <t>06172300</t>
  </si>
  <si>
    <t>Unger Creek near Vandalia</t>
  </si>
  <si>
    <t>06172350</t>
  </si>
  <si>
    <t>Mooney Coulee near Tampico</t>
  </si>
  <si>
    <t>06174000</t>
  </si>
  <si>
    <t>Willow Creek near Glasgow</t>
  </si>
  <si>
    <t>06175900</t>
  </si>
  <si>
    <t>Wolf Creek Tributary No. 2 near Wolf Point</t>
  </si>
  <si>
    <t>06178500</t>
  </si>
  <si>
    <t>East Poplar River at International Boundary</t>
  </si>
  <si>
    <t>06182500</t>
  </si>
  <si>
    <t>Big Muddy Creek at Daleview</t>
  </si>
  <si>
    <t>06183100</t>
  </si>
  <si>
    <t>Box Elder Creek near Plentywood</t>
  </si>
  <si>
    <t>06183400</t>
  </si>
  <si>
    <t>Spring Creek at Highway 16 near Plentywood</t>
  </si>
  <si>
    <t>06185100</t>
  </si>
  <si>
    <t>Big Muddy Creek Tributary near Culbertson</t>
  </si>
  <si>
    <t>06185300</t>
  </si>
  <si>
    <t xml:space="preserve">Missouri River Tributary No. 4 near Culbertson </t>
  </si>
  <si>
    <t>06185400</t>
  </si>
  <si>
    <t>Missouri River Tributary No. 5 near Culbertson</t>
  </si>
  <si>
    <t>06186500</t>
  </si>
  <si>
    <t>Yellowstone River at Yellowstone Lake Outlet</t>
  </si>
  <si>
    <t>06187500</t>
  </si>
  <si>
    <t xml:space="preserve">Tower Creek at Tower Falls </t>
  </si>
  <si>
    <t>06188000</t>
  </si>
  <si>
    <t>Lamar River near Tower Falls Ranger Station</t>
  </si>
  <si>
    <t>06191000</t>
  </si>
  <si>
    <t>Gardiner River near Mammoth</t>
  </si>
  <si>
    <t>06191500</t>
  </si>
  <si>
    <t>Yellowstone River at Corwin Springs</t>
  </si>
  <si>
    <t>06192500</t>
  </si>
  <si>
    <t>Yellowstone River near Livingston</t>
  </si>
  <si>
    <t>06193500</t>
  </si>
  <si>
    <t>Shields River at Clyde Park</t>
  </si>
  <si>
    <t>06194000</t>
  </si>
  <si>
    <t>Brackett Creek near Clyde Park</t>
  </si>
  <si>
    <t>06197000</t>
  </si>
  <si>
    <t>Big Timber Creek near Big Timber</t>
  </si>
  <si>
    <t>06197500</t>
  </si>
  <si>
    <t>Boulder River near Contact</t>
  </si>
  <si>
    <t>06200000</t>
  </si>
  <si>
    <t>Boulder River at Big Timber</t>
  </si>
  <si>
    <t>06200500</t>
  </si>
  <si>
    <t>Sweet Grass Creek above Melville</t>
  </si>
  <si>
    <t>06201600</t>
  </si>
  <si>
    <t>Bridger Creek near Greycliff</t>
  </si>
  <si>
    <t>06201650</t>
  </si>
  <si>
    <t>Work Creek near Reed Point</t>
  </si>
  <si>
    <t>06201700</t>
  </si>
  <si>
    <t>Hump Creek near Reed Point</t>
  </si>
  <si>
    <t>06204050</t>
  </si>
  <si>
    <t>West Rosebud Creek near Roscoe</t>
  </si>
  <si>
    <t>06204500</t>
  </si>
  <si>
    <t>Rosebud Creek near Absarokee</t>
  </si>
  <si>
    <t>06205000</t>
  </si>
  <si>
    <t>Stillwater River near Absarokee</t>
  </si>
  <si>
    <t>06207800</t>
  </si>
  <si>
    <t>Bluewater Creek near Bridger</t>
  </si>
  <si>
    <t>06209500</t>
  </si>
  <si>
    <t>Rock Creek near Red Lodge</t>
  </si>
  <si>
    <t>06210000</t>
  </si>
  <si>
    <t>West Fork Rock Creek below Basin Creek near Red Lodge</t>
  </si>
  <si>
    <t>Leopold &amp; Wolman 1957</t>
  </si>
  <si>
    <t>06210500</t>
  </si>
  <si>
    <t>West Fork Rock Creek near Red Lodge</t>
  </si>
  <si>
    <t>06211000</t>
  </si>
  <si>
    <t>Red Lodge Creek above Cooney Reservoir near Boyd</t>
  </si>
  <si>
    <t>06211500</t>
  </si>
  <si>
    <t>Willow Creek near Boyd</t>
  </si>
  <si>
    <t>06212500</t>
  </si>
  <si>
    <t>Red Lodge Creek below Cooney Reservoir near Boyd</t>
  </si>
  <si>
    <t>06214500</t>
  </si>
  <si>
    <t>Yellowstone River at Billings</t>
  </si>
  <si>
    <t>Wyoming Basin</t>
  </si>
  <si>
    <t>Wyoming</t>
  </si>
  <si>
    <t>06222000</t>
  </si>
  <si>
    <t>Wind River near Burris</t>
  </si>
  <si>
    <t>06225000</t>
  </si>
  <si>
    <t>Bull Lake Creek near Lenore</t>
  </si>
  <si>
    <t>06228000</t>
  </si>
  <si>
    <t>Wind River at Riverton</t>
  </si>
  <si>
    <t>06232500</t>
  </si>
  <si>
    <t>North Fork Popo Agie River near Lander</t>
  </si>
  <si>
    <t>06258000</t>
  </si>
  <si>
    <t>Muddy Creek near Shoshoni</t>
  </si>
  <si>
    <t>Williams 1978</t>
  </si>
  <si>
    <t>06310000</t>
  </si>
  <si>
    <t>Red Fork near Barnum</t>
  </si>
  <si>
    <t>06317500</t>
  </si>
  <si>
    <t>North Fork Clear Creek near Buffalo</t>
  </si>
  <si>
    <t>06318500</t>
  </si>
  <si>
    <t>Clear Creek near Buffalo</t>
  </si>
  <si>
    <t>06483410</t>
  </si>
  <si>
    <t>Otter Creek north of Sibley</t>
  </si>
  <si>
    <t>06483500</t>
  </si>
  <si>
    <t>Rock River near Rock Valley</t>
  </si>
  <si>
    <t>06600100</t>
  </si>
  <si>
    <t>Floyd River at Alton</t>
  </si>
  <si>
    <t>06600300</t>
  </si>
  <si>
    <t>West Branch Floyd River near Struble</t>
  </si>
  <si>
    <t>06600500</t>
  </si>
  <si>
    <t>Floyd River at James</t>
  </si>
  <si>
    <t>06605000</t>
  </si>
  <si>
    <t>Ocheyedan River near Spencer</t>
  </si>
  <si>
    <t>06605340</t>
  </si>
  <si>
    <t>Prairie Creek near Spencer</t>
  </si>
  <si>
    <t>06605750</t>
  </si>
  <si>
    <t>Willow Creek near Cornell</t>
  </si>
  <si>
    <t>06605850</t>
  </si>
  <si>
    <t>Little Sioux River at Linn Grove</t>
  </si>
  <si>
    <t>06606600</t>
  </si>
  <si>
    <t>Little Sioux River at Correctionville</t>
  </si>
  <si>
    <t>06606790</t>
  </si>
  <si>
    <t>Maple Creek near Alta</t>
  </si>
  <si>
    <t>Southern Rocky Mountains</t>
  </si>
  <si>
    <t xml:space="preserve">Colorado  </t>
  </si>
  <si>
    <t>06611900</t>
  </si>
  <si>
    <t>Little Grizzly Creek above Hebron</t>
  </si>
  <si>
    <t>Andrews 1984</t>
  </si>
  <si>
    <t>06614800</t>
  </si>
  <si>
    <t>Michigan River near Cameron Pass</t>
  </si>
  <si>
    <t>06620000</t>
  </si>
  <si>
    <t>North Platte River near North Gate</t>
  </si>
  <si>
    <t>06650000</t>
  </si>
  <si>
    <t>North Platte River near Douglas</t>
  </si>
  <si>
    <t xml:space="preserve">Nebraska </t>
  </si>
  <si>
    <t>06686000</t>
  </si>
  <si>
    <t>North Platte River near Lisco</t>
  </si>
  <si>
    <t>06691000</t>
  </si>
  <si>
    <t>North Platte River near Sutherland</t>
  </si>
  <si>
    <t>06693000</t>
  </si>
  <si>
    <t>North Platte River North Platte</t>
  </si>
  <si>
    <t>06748600</t>
  </si>
  <si>
    <t>South Fork Cache LaPoudre River near Rustic</t>
  </si>
  <si>
    <t>06807470</t>
  </si>
  <si>
    <t>Indian Creek near Emerson</t>
  </si>
  <si>
    <t>06807720</t>
  </si>
  <si>
    <t>Middle Silver Creek near Avoca</t>
  </si>
  <si>
    <t>06811760</t>
  </si>
  <si>
    <t>Tarkio River near Elliot</t>
  </si>
  <si>
    <t>Kansas</t>
  </si>
  <si>
    <t>06865500</t>
  </si>
  <si>
    <t>Smoky Hill River near Langley</t>
  </si>
  <si>
    <t>Osterkamp et al. 1982</t>
  </si>
  <si>
    <t>06866000</t>
  </si>
  <si>
    <t>Smoky Hill River at Lindsborg</t>
  </si>
  <si>
    <t>06866500</t>
  </si>
  <si>
    <t>Smoky Hill River near Mentor</t>
  </si>
  <si>
    <t>06868200</t>
  </si>
  <si>
    <t>Saline River at Wilson Dam</t>
  </si>
  <si>
    <t>06869500</t>
  </si>
  <si>
    <t>Saline River at Tescott</t>
  </si>
  <si>
    <t>06875900</t>
  </si>
  <si>
    <t>Solomon River near Glen Elder</t>
  </si>
  <si>
    <t xml:space="preserve"> </t>
  </si>
  <si>
    <t>06876000</t>
  </si>
  <si>
    <t>Solomon River at Beloit</t>
  </si>
  <si>
    <t>06876900</t>
  </si>
  <si>
    <t>Solomon River at Niles</t>
  </si>
  <si>
    <t>06877600</t>
  </si>
  <si>
    <t>Smoky Hill River at Enterprise</t>
  </si>
  <si>
    <t>06879100</t>
  </si>
  <si>
    <t>Kansas River at Fort Riley</t>
  </si>
  <si>
    <t>06887500</t>
  </si>
  <si>
    <t>Kansas River at Wamego</t>
  </si>
  <si>
    <t>06889000</t>
  </si>
  <si>
    <t>Kansas River at Sardou Bridge at Topeka</t>
  </si>
  <si>
    <t>06891000</t>
  </si>
  <si>
    <t>Kansas River at Lecompton</t>
  </si>
  <si>
    <t>06891100</t>
  </si>
  <si>
    <t>Kansas River at Eudora</t>
  </si>
  <si>
    <t>06892350</t>
  </si>
  <si>
    <t>Kansas River at Desoto</t>
  </si>
  <si>
    <t>06892500</t>
  </si>
  <si>
    <t>Kansas River at Bonner Springs</t>
  </si>
  <si>
    <t>06897950</t>
  </si>
  <si>
    <t>Elk Creek near Decatur City</t>
  </si>
  <si>
    <t>06903400</t>
  </si>
  <si>
    <t>Chariton River near Chariton</t>
  </si>
  <si>
    <t>06903990</t>
  </si>
  <si>
    <t>Cooper Creek at Centerville</t>
  </si>
  <si>
    <t>07083000</t>
  </si>
  <si>
    <t>Halfmoon Creek near Malta</t>
  </si>
  <si>
    <t>07091000</t>
  </si>
  <si>
    <t>Chalk Creek near Nathrop</t>
  </si>
  <si>
    <t>Oklahoma</t>
  </si>
  <si>
    <t>07148400</t>
  </si>
  <si>
    <t>Salt Fork of Ark. River near Alva</t>
  </si>
  <si>
    <t>Dutnell 2000</t>
  </si>
  <si>
    <t>07154500</t>
  </si>
  <si>
    <t>Cimarron River near Kenton</t>
  </si>
  <si>
    <t>07155590</t>
  </si>
  <si>
    <t>Cimarron River near Elkhart</t>
  </si>
  <si>
    <t>07158000</t>
  </si>
  <si>
    <t>Cimarron River near Waynoka</t>
  </si>
  <si>
    <t>07159100</t>
  </si>
  <si>
    <t>Cimarron River near Dover</t>
  </si>
  <si>
    <t>07160350</t>
  </si>
  <si>
    <t>Skeleton Creek near Enid</t>
  </si>
  <si>
    <t>07165565</t>
  </si>
  <si>
    <t>Little Haikey Creek at Tulsa</t>
  </si>
  <si>
    <t>07177800</t>
  </si>
  <si>
    <t>Coal Creek at Tulsa</t>
  </si>
  <si>
    <t>07178520</t>
  </si>
  <si>
    <t>Dog Creek near Claremore</t>
  </si>
  <si>
    <t>07183000</t>
  </si>
  <si>
    <t>Neosho River at Iola</t>
  </si>
  <si>
    <t>07183500</t>
  </si>
  <si>
    <t>Neosho River near Parsons</t>
  </si>
  <si>
    <t>07185000</t>
  </si>
  <si>
    <t>Neosho River near Commerce</t>
  </si>
  <si>
    <t>Missouri</t>
  </si>
  <si>
    <t>07186000</t>
  </si>
  <si>
    <t>Spring River near Waco</t>
  </si>
  <si>
    <t>07188000</t>
  </si>
  <si>
    <t>Spring River at Quapaw</t>
  </si>
  <si>
    <t>Interior Highlands</t>
  </si>
  <si>
    <t>Ozark Plateaus</t>
  </si>
  <si>
    <t>07189000</t>
  </si>
  <si>
    <t>Elk River near Tiff City</t>
  </si>
  <si>
    <t>07191220</t>
  </si>
  <si>
    <t>Spavinaw Creek near Sycamore</t>
  </si>
  <si>
    <t>07196000</t>
  </si>
  <si>
    <t>Flint Creek near Kansas</t>
  </si>
  <si>
    <t>07196500</t>
  </si>
  <si>
    <t>Illinois River at Tahlequah</t>
  </si>
  <si>
    <t>07197000</t>
  </si>
  <si>
    <t>Baron Fork at Eldon</t>
  </si>
  <si>
    <t>New Mexico</t>
  </si>
  <si>
    <t>07207500</t>
  </si>
  <si>
    <t>Ponil Creek near Cimarron</t>
  </si>
  <si>
    <t>Moody et al. 2003</t>
  </si>
  <si>
    <t>07228500</t>
  </si>
  <si>
    <t>Canadian River at Bridgeport</t>
  </si>
  <si>
    <t>07229200</t>
  </si>
  <si>
    <t>Canadian River at Purcell</t>
  </si>
  <si>
    <t>07230500</t>
  </si>
  <si>
    <t>Little River near Tecumseh</t>
  </si>
  <si>
    <t>07231000</t>
  </si>
  <si>
    <t>Little River near Sasakwa</t>
  </si>
  <si>
    <t>07231500</t>
  </si>
  <si>
    <t>Canadian River at Calvin</t>
  </si>
  <si>
    <t>07232900</t>
  </si>
  <si>
    <t>Coldwater Creek near Guymon</t>
  </si>
  <si>
    <t>07233650</t>
  </si>
  <si>
    <t>Palo Duro Creek at Range</t>
  </si>
  <si>
    <t>07234000</t>
  </si>
  <si>
    <t>Beaver River at Beaver</t>
  </si>
  <si>
    <t>07239500</t>
  </si>
  <si>
    <t>North Canadian at El Reno</t>
  </si>
  <si>
    <t>07241520</t>
  </si>
  <si>
    <t>North Canadian at Britton Road</t>
  </si>
  <si>
    <t>07241550</t>
  </si>
  <si>
    <t>North Canadian near Harrah</t>
  </si>
  <si>
    <t>07300500</t>
  </si>
  <si>
    <t>Salt Fork of red River at Mangum</t>
  </si>
  <si>
    <t>07301110</t>
  </si>
  <si>
    <t>Salt Fork of Red River near Elmer</t>
  </si>
  <si>
    <t>07301500</t>
  </si>
  <si>
    <t>North Fork of Red River near Carter</t>
  </si>
  <si>
    <t>07305000</t>
  </si>
  <si>
    <t>North Fork of Red River near Headrick</t>
  </si>
  <si>
    <t>07307010</t>
  </si>
  <si>
    <t>Otter Creek near Snyder</t>
  </si>
  <si>
    <t>07316500</t>
  </si>
  <si>
    <t>Washita River near Cheyenne</t>
  </si>
  <si>
    <t>07325800</t>
  </si>
  <si>
    <t>Cobb Creek near Eakley</t>
  </si>
  <si>
    <t>07327442</t>
  </si>
  <si>
    <t>Little Washita River near Cyril</t>
  </si>
  <si>
    <t>07327447</t>
  </si>
  <si>
    <t>Little Washita River near Cement</t>
  </si>
  <si>
    <t>07327550</t>
  </si>
  <si>
    <t>Little Washita River near E. Ninekah</t>
  </si>
  <si>
    <t>07328180</t>
  </si>
  <si>
    <t>North Criner Creek near Criner</t>
  </si>
  <si>
    <t>07329700</t>
  </si>
  <si>
    <t>Wildhorse Creek near Hoover</t>
  </si>
  <si>
    <t>07329852</t>
  </si>
  <si>
    <t>Rock Creek near Sulpher</t>
  </si>
  <si>
    <t>07332400</t>
  </si>
  <si>
    <t>Blue River at Milburn</t>
  </si>
  <si>
    <t>07334000</t>
  </si>
  <si>
    <t>Muddy Boggy Creek near Farris</t>
  </si>
  <si>
    <t>Ouachita</t>
  </si>
  <si>
    <t>Arkansas</t>
  </si>
  <si>
    <t>07362641</t>
  </si>
  <si>
    <t>Middle Fork Saline River below Jessieville</t>
  </si>
  <si>
    <t>Pugh et al. 2007</t>
  </si>
  <si>
    <t>07362693</t>
  </si>
  <si>
    <t>Middle Fork Saline River near Owensville</t>
  </si>
  <si>
    <t>Texas</t>
  </si>
  <si>
    <t>08144500</t>
  </si>
  <si>
    <t>San Sabo River at Menard</t>
  </si>
  <si>
    <t>08148500</t>
  </si>
  <si>
    <t>North Llano River near Junction</t>
  </si>
  <si>
    <t>08150000</t>
  </si>
  <si>
    <t>Llano River near Junction</t>
  </si>
  <si>
    <t>08265000</t>
  </si>
  <si>
    <t>Red River near Questa</t>
  </si>
  <si>
    <t>08267500</t>
  </si>
  <si>
    <t>Rio Hondo near Valdez</t>
  </si>
  <si>
    <t>08271000</t>
  </si>
  <si>
    <t>Rio Lucero near Arroyo Seco</t>
  </si>
  <si>
    <t>08275000</t>
  </si>
  <si>
    <t>Rio Fernando de Taos near Taos</t>
  </si>
  <si>
    <t>08275500</t>
  </si>
  <si>
    <t>Rio Grande del Rancho near Talpa</t>
  </si>
  <si>
    <t>Moody et al. 2003, D50 from Williams 1978</t>
  </si>
  <si>
    <t>08275600</t>
  </si>
  <si>
    <t>Rio Chiquito near Talpa</t>
  </si>
  <si>
    <t>08276500</t>
  </si>
  <si>
    <t>Rio Grande below Taos Junction Bridge near Taos</t>
  </si>
  <si>
    <t>08277470</t>
  </si>
  <si>
    <t>Rio Pueblo near Penasco</t>
  </si>
  <si>
    <t>08278500</t>
  </si>
  <si>
    <t>Rio Santa Barbara near Penasco</t>
  </si>
  <si>
    <t>08279000</t>
  </si>
  <si>
    <t>Embudo Creek at Dixon</t>
  </si>
  <si>
    <t>08289000</t>
  </si>
  <si>
    <t>Rio Ojo Caliente at La Madera</t>
  </si>
  <si>
    <t>08324000</t>
  </si>
  <si>
    <t>Jemez River near Jemez</t>
  </si>
  <si>
    <t xml:space="preserve">Intermontane Plateau </t>
  </si>
  <si>
    <t>Colorado Plateaus</t>
  </si>
  <si>
    <t>08341300</t>
  </si>
  <si>
    <t>Bluewater Creek above Bluewater Dam</t>
  </si>
  <si>
    <t>08377900</t>
  </si>
  <si>
    <t>Rio Mora near Terrero</t>
  </si>
  <si>
    <t>08378500</t>
  </si>
  <si>
    <t>Pecos River near Pecos</t>
  </si>
  <si>
    <t>08380500</t>
  </si>
  <si>
    <t>Gallinas Creek near Montezuma</t>
  </si>
  <si>
    <t>Basin and Range</t>
  </si>
  <si>
    <t>08387000</t>
  </si>
  <si>
    <t>Rio Ruidoso at Hollywood</t>
  </si>
  <si>
    <t>08387600</t>
  </si>
  <si>
    <t>Eagle Creek below South Fork near Alto</t>
  </si>
  <si>
    <t>09013500</t>
  </si>
  <si>
    <t>East Inlet Creek near Grand Lake</t>
  </si>
  <si>
    <t>09018000</t>
  </si>
  <si>
    <t>Stillwater Creek above Granby Reservoir</t>
  </si>
  <si>
    <t>09022000</t>
  </si>
  <si>
    <t>Frazer River near Winter Park</t>
  </si>
  <si>
    <t>09034800</t>
  </si>
  <si>
    <t>Little Muddy Creek near Parshall</t>
  </si>
  <si>
    <t>09035900</t>
  </si>
  <si>
    <t>South Fork Williams Fork near Leal</t>
  </si>
  <si>
    <t>09036000</t>
  </si>
  <si>
    <t>Williams Fork near Leal</t>
  </si>
  <si>
    <t>09047700</t>
  </si>
  <si>
    <t>Keystone Gulch near Dillon</t>
  </si>
  <si>
    <t>09052000</t>
  </si>
  <si>
    <t>Rock Creek near Dillon</t>
  </si>
  <si>
    <t>09060500</t>
  </si>
  <si>
    <t>Rock Creek near Toponas</t>
  </si>
  <si>
    <t>09074800</t>
  </si>
  <si>
    <t>Castle Creek near Aspen</t>
  </si>
  <si>
    <t>09078100</t>
  </si>
  <si>
    <t>North Fork Fryingpan River above Cunningham</t>
  </si>
  <si>
    <t>09078200</t>
  </si>
  <si>
    <t>Cunningham Creek near Norrie</t>
  </si>
  <si>
    <t>09081600</t>
  </si>
  <si>
    <t>Crystal River above Avalanche</t>
  </si>
  <si>
    <t>Colorado</t>
  </si>
  <si>
    <t>09093000</t>
  </si>
  <si>
    <t>Parachute Creek near Grand Valley</t>
  </si>
  <si>
    <t>Elliott and Cartier 1986</t>
  </si>
  <si>
    <t>09095400</t>
  </si>
  <si>
    <t>Dry Fork near DeBeque</t>
  </si>
  <si>
    <t>09112500</t>
  </si>
  <si>
    <t>East River at Almont</t>
  </si>
  <si>
    <t>09115500</t>
  </si>
  <si>
    <t>Tomichi Creek at Sargents</t>
  </si>
  <si>
    <t>09119000</t>
  </si>
  <si>
    <t>Tomichi Creek at Gunnison</t>
  </si>
  <si>
    <t>09124500</t>
  </si>
  <si>
    <t>Lake Fork at Gateview</t>
  </si>
  <si>
    <t>09188500</t>
  </si>
  <si>
    <t>Green River at Warren Bridge near Daniel</t>
  </si>
  <si>
    <t>09198500</t>
  </si>
  <si>
    <t>Pole Creek below Little Half Moon Lake near Pinedale</t>
  </si>
  <si>
    <t>09206000</t>
  </si>
  <si>
    <t>Middle Piney Creek below South Fork near Big Piny</t>
  </si>
  <si>
    <t>09209500</t>
  </si>
  <si>
    <t>Green River near Fontenelle</t>
  </si>
  <si>
    <t>09214000</t>
  </si>
  <si>
    <t>Little Sandy Creek near Elkhorn</t>
  </si>
  <si>
    <t>09241000</t>
  </si>
  <si>
    <t>Elk River at Clark</t>
  </si>
  <si>
    <t>09242500</t>
  </si>
  <si>
    <t>Elk River near Trull</t>
  </si>
  <si>
    <t>09244410</t>
  </si>
  <si>
    <t>Yampa River near Hayden</t>
  </si>
  <si>
    <t>09249500</t>
  </si>
  <si>
    <t>Williams Fork at mouth near Hamilton</t>
  </si>
  <si>
    <t>09251000</t>
  </si>
  <si>
    <t>Yampa River near Maybell</t>
  </si>
  <si>
    <t>09253000</t>
  </si>
  <si>
    <t>Little Snake River near Slater</t>
  </si>
  <si>
    <t>09257000</t>
  </si>
  <si>
    <t>Little Snake River near Dixon</t>
  </si>
  <si>
    <t>09306007</t>
  </si>
  <si>
    <t>Piceance Creek below Rio Blanco</t>
  </si>
  <si>
    <t>09306015</t>
  </si>
  <si>
    <t>Middle Fork Stewart Gulch near Rio Blanco</t>
  </si>
  <si>
    <t>09306022</t>
  </si>
  <si>
    <t>Stewart Gulch above west Fork near Rio Blanco</t>
  </si>
  <si>
    <t>09306025</t>
  </si>
  <si>
    <t>West Fork Stewart Gulch near Rio Blanco</t>
  </si>
  <si>
    <t>09306028</t>
  </si>
  <si>
    <t>West Fork Stewart Gulch at mouth, near Rio Blanco</t>
  </si>
  <si>
    <t>09306036</t>
  </si>
  <si>
    <t>Sorgum Gulch at mouth near Rio Blanco</t>
  </si>
  <si>
    <t>09306045</t>
  </si>
  <si>
    <t>Piceance Creek below Gardenhire Gulch</t>
  </si>
  <si>
    <t>09306050</t>
  </si>
  <si>
    <t>Scandard Gulch near Rio Blanco</t>
  </si>
  <si>
    <t>09306052</t>
  </si>
  <si>
    <t>Scandard Gulch at mouth near Rio Blanco</t>
  </si>
  <si>
    <t>09306058</t>
  </si>
  <si>
    <t>Willow Creek near Rio Blanco</t>
  </si>
  <si>
    <t>09306175</t>
  </si>
  <si>
    <t>Black Sulphur Creek near Rio Blanco</t>
  </si>
  <si>
    <t>09306222</t>
  </si>
  <si>
    <t>Piceance Creek at White River</t>
  </si>
  <si>
    <t>09306235</t>
  </si>
  <si>
    <t>Corral Gulch below Water Gulch near Rangely</t>
  </si>
  <si>
    <t>09306240</t>
  </si>
  <si>
    <t>Box Elder Gulch near Rangely</t>
  </si>
  <si>
    <t>09306242</t>
  </si>
  <si>
    <t>Corral Gulch near Rangely</t>
  </si>
  <si>
    <t>09306255</t>
  </si>
  <si>
    <t>Yellow Creek near White River</t>
  </si>
  <si>
    <t>Utah</t>
  </si>
  <si>
    <t>09312500</t>
  </si>
  <si>
    <t>White River near Soldier Summit</t>
  </si>
  <si>
    <t>09337000</t>
  </si>
  <si>
    <t>Pine Creek near Escalante</t>
  </si>
  <si>
    <t>Navajo Nation</t>
  </si>
  <si>
    <t>09379025</t>
  </si>
  <si>
    <t>Chinle Creek at Chinle</t>
  </si>
  <si>
    <t>09379180</t>
  </si>
  <si>
    <t>Laguna Creek at Dennehotso</t>
  </si>
  <si>
    <t>09379200</t>
  </si>
  <si>
    <t>Chinle Creek near Mexican Water</t>
  </si>
  <si>
    <t>09401242</t>
  </si>
  <si>
    <t>Begashibito Wash near Shonto</t>
  </si>
  <si>
    <t>09401250</t>
  </si>
  <si>
    <t>Moenkopi Wash near Moenkopi</t>
  </si>
  <si>
    <t>09430300</t>
  </si>
  <si>
    <t>Copperas Canyon near Pinos Altos</t>
  </si>
  <si>
    <t>09430900</t>
  </si>
  <si>
    <t>Duck Creek at Cliff</t>
  </si>
  <si>
    <t>09431500</t>
  </si>
  <si>
    <t>Gila River near Redrock</t>
  </si>
  <si>
    <t>09432000</t>
  </si>
  <si>
    <t>Gila River below Blue Creek near Virden</t>
  </si>
  <si>
    <t>09442000</t>
  </si>
  <si>
    <t>Gila River near Clifton (AZ)</t>
  </si>
  <si>
    <t>09442630</t>
  </si>
  <si>
    <t>Mail Hollow near Luna</t>
  </si>
  <si>
    <t>09442680</t>
  </si>
  <si>
    <t>San Francisco River near Reserve</t>
  </si>
  <si>
    <t>09442692</t>
  </si>
  <si>
    <t>Tularosa River above Aragon</t>
  </si>
  <si>
    <t>09444000</t>
  </si>
  <si>
    <t>San Francisco River near Glenwood</t>
  </si>
  <si>
    <t>09444200</t>
  </si>
  <si>
    <t>Blue River near Clifton (AZ)</t>
  </si>
  <si>
    <t>09460150</t>
  </si>
  <si>
    <t>Frye Creek near Thatcher (AZ)</t>
  </si>
  <si>
    <t>Arizona</t>
  </si>
  <si>
    <t>09470500</t>
  </si>
  <si>
    <t>San Pedro River near Palominas</t>
  </si>
  <si>
    <t>09470900</t>
  </si>
  <si>
    <t>San Pedro River Tributary near Bisbee</t>
  </si>
  <si>
    <t>09471000</t>
  </si>
  <si>
    <t>San Pedro River at Charleston</t>
  </si>
  <si>
    <t>09471550</t>
  </si>
  <si>
    <t>San Pedro River near Tombstone</t>
  </si>
  <si>
    <t>09473000</t>
  </si>
  <si>
    <t>Aravaipa Creek near Mammoth</t>
  </si>
  <si>
    <t>09480000</t>
  </si>
  <si>
    <t>Santa Cruz River near Lochiel</t>
  </si>
  <si>
    <t>09480500</t>
  </si>
  <si>
    <t>Santa Cruz River near Nogales</t>
  </si>
  <si>
    <t>09481500</t>
  </si>
  <si>
    <t>Sonoita Creek near Patagonia</t>
  </si>
  <si>
    <t>09482000</t>
  </si>
  <si>
    <t>Santa Cruz River near Continental</t>
  </si>
  <si>
    <t>09484000</t>
  </si>
  <si>
    <t>Sabino Creek near Tucson</t>
  </si>
  <si>
    <t>09484560</t>
  </si>
  <si>
    <t>Cienega Creek near Pantano</t>
  </si>
  <si>
    <t>09484590</t>
  </si>
  <si>
    <t>Davidson Canyon Wash near Vail</t>
  </si>
  <si>
    <t>09485000</t>
  </si>
  <si>
    <t>Rincon Creek near Tucson</t>
  </si>
  <si>
    <t>09486100</t>
  </si>
  <si>
    <t>Canada del Oro near Oracle Junction</t>
  </si>
  <si>
    <t>09486800</t>
  </si>
  <si>
    <t>Altar Wash near Three Points</t>
  </si>
  <si>
    <t>09497980</t>
  </si>
  <si>
    <t>Cherry Creek near Globe</t>
  </si>
  <si>
    <t>09498870</t>
  </si>
  <si>
    <t>Rye Creek near Gisela</t>
  </si>
  <si>
    <t>09499000</t>
  </si>
  <si>
    <t>Tonto Creek above Gun Creek near Roosevelt</t>
  </si>
  <si>
    <t>09499500</t>
  </si>
  <si>
    <t>Tonto Creek near Roosevelt</t>
  </si>
  <si>
    <t>09503700</t>
  </si>
  <si>
    <t>Verde River near Paulden</t>
  </si>
  <si>
    <t>09504000</t>
  </si>
  <si>
    <t>Verde River near Clarkdale</t>
  </si>
  <si>
    <t>09505200</t>
  </si>
  <si>
    <t>Wet Beaver Creek near Rimrock</t>
  </si>
  <si>
    <t>09505250</t>
  </si>
  <si>
    <t>Red Tank Draw near Rimrock</t>
  </si>
  <si>
    <t>09505350</t>
  </si>
  <si>
    <t>Dry Beaver Creek near Rimrock</t>
  </si>
  <si>
    <t>09505800</t>
  </si>
  <si>
    <t>West Clear Creek near Camp Verde</t>
  </si>
  <si>
    <t>09506000</t>
  </si>
  <si>
    <t>Verde River near Camp Verde</t>
  </si>
  <si>
    <t>09507600</t>
  </si>
  <si>
    <t>East Verde River near Pine</t>
  </si>
  <si>
    <t>09510200</t>
  </si>
  <si>
    <t>Sycamore Creek near Fort McDowell</t>
  </si>
  <si>
    <t>09512500</t>
  </si>
  <si>
    <t>Agua Fria River near Mayer</t>
  </si>
  <si>
    <t>09513780</t>
  </si>
  <si>
    <t>New River near Rock Springs</t>
  </si>
  <si>
    <t>Pacific Mountain System</t>
  </si>
  <si>
    <t>Pacific Border</t>
  </si>
  <si>
    <t>California</t>
  </si>
  <si>
    <t>11160000</t>
  </si>
  <si>
    <t>Soquel Creek at Soquel</t>
  </si>
  <si>
    <t>Howell 2009</t>
  </si>
  <si>
    <t>11160020</t>
  </si>
  <si>
    <t>San Lorenzo River near Boulder</t>
  </si>
  <si>
    <t>11160500</t>
  </si>
  <si>
    <t>San Lorenzo River at Big Trees</t>
  </si>
  <si>
    <t>11162500</t>
  </si>
  <si>
    <t>Pescadero Creek near Pescadero</t>
  </si>
  <si>
    <t>Washington</t>
  </si>
  <si>
    <t>12010000</t>
  </si>
  <si>
    <t>Naselle River near Naselle</t>
  </si>
  <si>
    <t>Castro and Jackson 2001</t>
  </si>
  <si>
    <t>12013500</t>
  </si>
  <si>
    <t>Willapa River near Willapa</t>
  </si>
  <si>
    <t>12027500</t>
  </si>
  <si>
    <t>Chehalis River near Grand Mound</t>
  </si>
  <si>
    <t>12031000</t>
  </si>
  <si>
    <t>Chehalis River at Porter</t>
  </si>
  <si>
    <t>12167000</t>
  </si>
  <si>
    <t>North Fork Stillaguamish River near Arlington</t>
  </si>
  <si>
    <t>Cascade-Sierra Mountains</t>
  </si>
  <si>
    <t>12178000</t>
  </si>
  <si>
    <t>Skagit River at Newhalem</t>
  </si>
  <si>
    <t>12179000</t>
  </si>
  <si>
    <t>Skagit River above Alma Creek near Marblemount</t>
  </si>
  <si>
    <t>12181000</t>
  </si>
  <si>
    <t>Skagit River at Marblemount</t>
  </si>
  <si>
    <t>12200500</t>
  </si>
  <si>
    <t>Skagit River near Mount Vernon</t>
  </si>
  <si>
    <t>12205000</t>
  </si>
  <si>
    <t>North Fork Nooksack River below Cascade Creek near Glacier</t>
  </si>
  <si>
    <t>12209000</t>
  </si>
  <si>
    <t>South Fork Nooksack River near Wickersham</t>
  </si>
  <si>
    <t>12210500</t>
  </si>
  <si>
    <t>Nooksack River at Deming</t>
  </si>
  <si>
    <t>12213100</t>
  </si>
  <si>
    <t>Nooksack River at Ferndale</t>
  </si>
  <si>
    <t>Idaho</t>
  </si>
  <si>
    <t>12414500</t>
  </si>
  <si>
    <t>St. Joe River at Calder</t>
  </si>
  <si>
    <t>12414900</t>
  </si>
  <si>
    <t>St. Maries River near Santa</t>
  </si>
  <si>
    <t>Columbia Plateau</t>
  </si>
  <si>
    <t>12422950</t>
  </si>
  <si>
    <t>Hangman Creek near Tensed</t>
  </si>
  <si>
    <t>12445000</t>
  </si>
  <si>
    <t>Okanogan River near Tonasket</t>
  </si>
  <si>
    <t>12447200</t>
  </si>
  <si>
    <t>Okanogan River at Malott</t>
  </si>
  <si>
    <t>12449500</t>
  </si>
  <si>
    <t>Methow River at Twisp</t>
  </si>
  <si>
    <t>12449950</t>
  </si>
  <si>
    <t>Methow River near Pateros</t>
  </si>
  <si>
    <t>12452800</t>
  </si>
  <si>
    <t>Entiat River near Ardenvoir</t>
  </si>
  <si>
    <t>12479500</t>
  </si>
  <si>
    <t>Yakima River at Cle Elum</t>
  </si>
  <si>
    <t>12484500</t>
  </si>
  <si>
    <t>Yakima River at Umtanum</t>
  </si>
  <si>
    <t>12500450</t>
  </si>
  <si>
    <t>Yakima River above Ahtanum Creek at Union Gap</t>
  </si>
  <si>
    <t>12510500</t>
  </si>
  <si>
    <t>Yakima River at Kiona</t>
  </si>
  <si>
    <t>13135500</t>
  </si>
  <si>
    <t>Big Wood River near Ketchum</t>
  </si>
  <si>
    <t>King et al. 2004</t>
  </si>
  <si>
    <t>13185000</t>
  </si>
  <si>
    <t>Boise River near Twin Springs</t>
  </si>
  <si>
    <t>Castro and Jackson 2001, D50 from King et al. 2004</t>
  </si>
  <si>
    <t>13186000</t>
  </si>
  <si>
    <t>South Fork Boise River near Featherville</t>
  </si>
  <si>
    <t>13200000</t>
  </si>
  <si>
    <t>Mores Creek above Robie Creek near Arrowrock Dam</t>
  </si>
  <si>
    <t>13235000</t>
  </si>
  <si>
    <t>South Fork Payette River at Lowman</t>
  </si>
  <si>
    <t>13239000</t>
  </si>
  <si>
    <t>North Fork Payette River at McCall</t>
  </si>
  <si>
    <t>13240000</t>
  </si>
  <si>
    <t>Lake Fork Payette River above Jumbo Creek near McCall</t>
  </si>
  <si>
    <t>13258500</t>
  </si>
  <si>
    <t>Weiser River near Cambridge</t>
  </si>
  <si>
    <t>13266000</t>
  </si>
  <si>
    <t>Weiser River near Weiser</t>
  </si>
  <si>
    <t>13292200</t>
  </si>
  <si>
    <t>Salmon River at Head near Obsidian</t>
  </si>
  <si>
    <t>Emmett 1975</t>
  </si>
  <si>
    <t>13292400</t>
  </si>
  <si>
    <t>Beaver Creek near Stanley</t>
  </si>
  <si>
    <t>13292500</t>
  </si>
  <si>
    <t>Salmon River above Lost Creek near Obsidian</t>
  </si>
  <si>
    <t>13293200</t>
  </si>
  <si>
    <t>Champion Creek near Obsidian</t>
  </si>
  <si>
    <t>13293400</t>
  </si>
  <si>
    <t>Fourth of July Creek at Mouth near Obsidian</t>
  </si>
  <si>
    <t>13295000</t>
  </si>
  <si>
    <t xml:space="preserve">Valley Creek at Stanley </t>
  </si>
  <si>
    <t>Emmett 1975, slope from King et al. 2004</t>
  </si>
  <si>
    <t>13295650</t>
  </si>
  <si>
    <t>Basin Creek near Stanley</t>
  </si>
  <si>
    <t>13296000</t>
  </si>
  <si>
    <t>Yankee Fork Salmon River near Clayton</t>
  </si>
  <si>
    <t>13296500</t>
  </si>
  <si>
    <t>Salmon River below Yankee Fork near Clayton</t>
  </si>
  <si>
    <t>Castro and Jackson 2001, D50 and D84 from Emmett 1975</t>
  </si>
  <si>
    <t>13297000</t>
  </si>
  <si>
    <t>Warm Springs Creek at Robinson Bar near Clayton</t>
  </si>
  <si>
    <t>13297100</t>
  </si>
  <si>
    <t>Peach Creek near Clayton</t>
  </si>
  <si>
    <t>13297250</t>
  </si>
  <si>
    <t>Slate Creek at Mouth near Clayton</t>
  </si>
  <si>
    <t>13297300</t>
  </si>
  <si>
    <t>Holman Creek near Clayton</t>
  </si>
  <si>
    <t>13297310</t>
  </si>
  <si>
    <t>Thompson Creek above Pat Hughes Creek near Clayton</t>
  </si>
  <si>
    <t>13297320</t>
  </si>
  <si>
    <t>Pat Hughes Creek near Clayton</t>
  </si>
  <si>
    <t>13297330</t>
  </si>
  <si>
    <t>Thompson Creek near Clayton</t>
  </si>
  <si>
    <t>13297340</t>
  </si>
  <si>
    <t>Squaw Creek above Bruno Creek near Clayton</t>
  </si>
  <si>
    <t>13297350</t>
  </si>
  <si>
    <t>Bruno Creek near Clayton</t>
  </si>
  <si>
    <t>13297355</t>
  </si>
  <si>
    <t>Squaw Creek below Bruno Creek near Clayton</t>
  </si>
  <si>
    <t>13297360</t>
  </si>
  <si>
    <t>Squaw Creek near Clayton</t>
  </si>
  <si>
    <t>13297380</t>
  </si>
  <si>
    <t>Salmon River above east Fork near Clayton</t>
  </si>
  <si>
    <t>13297384</t>
  </si>
  <si>
    <t>South Fork of East Fork Salmon River above West Fork near Clayton</t>
  </si>
  <si>
    <t>13297388</t>
  </si>
  <si>
    <t xml:space="preserve">West Fork of East Fork Salmon River above South Fork near Clayton </t>
  </si>
  <si>
    <t>13297396</t>
  </si>
  <si>
    <t>West Pass Creek near Clayton</t>
  </si>
  <si>
    <t>13297400</t>
  </si>
  <si>
    <t>East Fork Salmon River below Bowery RS near Clayton</t>
  </si>
  <si>
    <t>13297404</t>
  </si>
  <si>
    <t>Germania Creek near Clayton</t>
  </si>
  <si>
    <t>13297418</t>
  </si>
  <si>
    <t>Wickiup Creek near Clayton</t>
  </si>
  <si>
    <t>13297425</t>
  </si>
  <si>
    <t>East Fork Salmon River below Wickiup Creek near Clayton</t>
  </si>
  <si>
    <t>13297440</t>
  </si>
  <si>
    <t>Little Boulder Creek above Baker Lake near Clayton</t>
  </si>
  <si>
    <t>13297445</t>
  </si>
  <si>
    <t>Little Boulder Creek below Boulder Chain Lake Outler near Clayton</t>
  </si>
  <si>
    <t>13297450</t>
  </si>
  <si>
    <t>Little Boulder Creek near Clayton</t>
  </si>
  <si>
    <t>13297480</t>
  </si>
  <si>
    <t>Big Boulder Creek at Livingston Mill near Clayton</t>
  </si>
  <si>
    <t>13297485</t>
  </si>
  <si>
    <t>Jim Creek at Livingston Mill near Clayton</t>
  </si>
  <si>
    <t>13297500</t>
  </si>
  <si>
    <t>Big Buolder Creek near Clayton</t>
  </si>
  <si>
    <t>13297530</t>
  </si>
  <si>
    <t>Big Lake Creek near Clayton</t>
  </si>
  <si>
    <t>13297600</t>
  </si>
  <si>
    <t>Herd Creek near Clayton</t>
  </si>
  <si>
    <t>13297670</t>
  </si>
  <si>
    <t>Road Creek above Horse Basin Creek near Clayton</t>
  </si>
  <si>
    <t>13297680</t>
  </si>
  <si>
    <t>Horse Basin Creek near Clayton</t>
  </si>
  <si>
    <t>13297700</t>
  </si>
  <si>
    <t>Road Creek near Clayton</t>
  </si>
  <si>
    <t>13298000</t>
  </si>
  <si>
    <t>East Fork Salmon River near Clayton</t>
  </si>
  <si>
    <t>13298500</t>
  </si>
  <si>
    <t>Salmon River near Challis</t>
  </si>
  <si>
    <t>13305000</t>
  </si>
  <si>
    <t>Lemhi River near Lemhi</t>
  </si>
  <si>
    <t>13307000</t>
  </si>
  <si>
    <t>Salmon River near Shoup</t>
  </si>
  <si>
    <t>13309220</t>
  </si>
  <si>
    <t>Middle Fork Salmon River at MF Lodge near Yellow Pine</t>
  </si>
  <si>
    <t>13310520</t>
  </si>
  <si>
    <t>Dollar Creek near Warm Lake near Cascade</t>
  </si>
  <si>
    <t>13310565</t>
  </si>
  <si>
    <t>Blackmare Creek near Poverty Flat near Cascade</t>
  </si>
  <si>
    <t>13310660</t>
  </si>
  <si>
    <t>Little Buckhorn Creek near Krassel Ranger Station</t>
  </si>
  <si>
    <t>13310670</t>
  </si>
  <si>
    <t>West Fork Buckhorn Creek near Krassel Ranger Station</t>
  </si>
  <si>
    <t>13310690</t>
  </si>
  <si>
    <t>South Fork Salmon River at Krassel Ranger Station</t>
  </si>
  <si>
    <t>13310700</t>
  </si>
  <si>
    <t>South Fork Salmon River near Krassel Ranger Station</t>
  </si>
  <si>
    <t>13311000</t>
  </si>
  <si>
    <t>East Fork of South Fork Salmon River near Stibnite</t>
  </si>
  <si>
    <t>13313000</t>
  </si>
  <si>
    <t>Johnson Creek at Yellow Pine</t>
  </si>
  <si>
    <t>13316500</t>
  </si>
  <si>
    <t>Little Salmon River at Riggins</t>
  </si>
  <si>
    <t>Oregon</t>
  </si>
  <si>
    <t>13333000</t>
  </si>
  <si>
    <t>Grande Ronde River at Troy</t>
  </si>
  <si>
    <t>13334700</t>
  </si>
  <si>
    <t>Asotin Creek below Kearney Gulch near Asotin</t>
  </si>
  <si>
    <t>13336500</t>
  </si>
  <si>
    <t>Selway River near Lowell</t>
  </si>
  <si>
    <t>13337000</t>
  </si>
  <si>
    <t>Lochsa River near Lowell</t>
  </si>
  <si>
    <t>13338500</t>
  </si>
  <si>
    <t>South Fork Clearwater River at Stites</t>
  </si>
  <si>
    <t>13339500</t>
  </si>
  <si>
    <t>Lolo Creek near Greer</t>
  </si>
  <si>
    <t>13340600</t>
  </si>
  <si>
    <t>North Fork Clearwater River near Canyon Ranger Station</t>
  </si>
  <si>
    <t>13344500</t>
  </si>
  <si>
    <t>Tucannon River near Starbuck</t>
  </si>
  <si>
    <t>13346800</t>
  </si>
  <si>
    <t>Paradise Creek at University of Idaho at Moscow</t>
  </si>
  <si>
    <t>14017000</t>
  </si>
  <si>
    <t>Touchet River at Bolles</t>
  </si>
  <si>
    <t>14018500</t>
  </si>
  <si>
    <t>Walla Walla River near Touchet</t>
  </si>
  <si>
    <t>14021000</t>
  </si>
  <si>
    <t>Umatilla River at Pendleton</t>
  </si>
  <si>
    <t>14026000</t>
  </si>
  <si>
    <t>Umatilla River at Yoakum</t>
  </si>
  <si>
    <t>14038530</t>
  </si>
  <si>
    <t>John Day River near John Day</t>
  </si>
  <si>
    <t>14046500</t>
  </si>
  <si>
    <t>John Day River at Service Creek</t>
  </si>
  <si>
    <t>14048000</t>
  </si>
  <si>
    <t>John Day River at McDonald Ferry</t>
  </si>
  <si>
    <t>14050000</t>
  </si>
  <si>
    <t>Deschutes River below Snow Creek near La Pine</t>
  </si>
  <si>
    <t>14150300</t>
  </si>
  <si>
    <t>Fall Creek near Lowell</t>
  </si>
  <si>
    <t>14150800</t>
  </si>
  <si>
    <t>Winberry Creek near Lowell</t>
  </si>
  <si>
    <t>14152500</t>
  </si>
  <si>
    <t>Coast Fork at London</t>
  </si>
  <si>
    <t>14154500</t>
  </si>
  <si>
    <t>Row River at Dorena</t>
  </si>
  <si>
    <t>14157500</t>
  </si>
  <si>
    <t>Coast Fork Willamette River near Goshen</t>
  </si>
  <si>
    <t>14188800</t>
  </si>
  <si>
    <t>Thomas Creek near Scio</t>
  </si>
  <si>
    <t>14189500</t>
  </si>
  <si>
    <t>Luckiamute River near Hoskins</t>
  </si>
  <si>
    <t>14193000</t>
  </si>
  <si>
    <t>Willamina Creek near Willamina</t>
  </si>
  <si>
    <t>14202000</t>
  </si>
  <si>
    <t>Pudding River at Aurora</t>
  </si>
  <si>
    <t>14203500</t>
  </si>
  <si>
    <t>Tualatin River near Dilley</t>
  </si>
  <si>
    <t>14207500</t>
  </si>
  <si>
    <t>Tualatin River at West Linn</t>
  </si>
  <si>
    <t>14222500</t>
  </si>
  <si>
    <t>East Fork Lewis River near Heisson</t>
  </si>
  <si>
    <t>14303600</t>
  </si>
  <si>
    <t>Nestucca River near Beaver</t>
  </si>
  <si>
    <t>14305500</t>
  </si>
  <si>
    <t>Siletz River at Siletz</t>
  </si>
  <si>
    <t>14306500</t>
  </si>
  <si>
    <t>Alsea River near Tidewater</t>
  </si>
  <si>
    <t>14308000</t>
  </si>
  <si>
    <t>South Umpqua River at Tiller</t>
  </si>
  <si>
    <t>14308600</t>
  </si>
  <si>
    <t>South Umpqua River at Days Creek</t>
  </si>
  <si>
    <t>14312000</t>
  </si>
  <si>
    <t>South Umpqua River near Brockway</t>
  </si>
  <si>
    <t>14325000</t>
  </si>
  <si>
    <t>South Fork Coquille River at Powers</t>
  </si>
  <si>
    <t>14328000</t>
  </si>
  <si>
    <t>Rogue River above Prospect</t>
  </si>
  <si>
    <t>14337600</t>
  </si>
  <si>
    <t>Rogue River near McLeod</t>
  </si>
  <si>
    <t>14339000</t>
  </si>
  <si>
    <t>Rogue River at Dodge Bridge near Eagle Point</t>
  </si>
  <si>
    <t>14357500</t>
  </si>
  <si>
    <t>Bear Creek at Medford</t>
  </si>
  <si>
    <t>14359000</t>
  </si>
  <si>
    <t>Rogue River at Raygold near Central Point</t>
  </si>
  <si>
    <t>14372300</t>
  </si>
  <si>
    <t>Rogue River near Agness</t>
  </si>
  <si>
    <t>02020100</t>
  </si>
  <si>
    <t>Renick Run near Buchanan</t>
  </si>
  <si>
    <t>ungaged</t>
  </si>
  <si>
    <t>Beech fork at Litsey</t>
  </si>
  <si>
    <t>Harrison Fork near Samuels (upper)</t>
  </si>
  <si>
    <t>Harrison Fork near Samuels (lower)</t>
  </si>
  <si>
    <t>Hough Run at Mount Washington</t>
  </si>
  <si>
    <t>Unnamed Tributary A of Dix River near Crab Orchard</t>
  </si>
  <si>
    <t>Unnamed Tributary B of Dix River near Crab Orchard</t>
  </si>
  <si>
    <t>Whittaker Run at Smithville</t>
  </si>
  <si>
    <t>Caney Creek</t>
  </si>
  <si>
    <t>Mater et al. 2009</t>
  </si>
  <si>
    <t>Drakes Creek</t>
  </si>
  <si>
    <t>Drakes Creek at Old Nortonville-Whiteplains Road</t>
  </si>
  <si>
    <t>Eagle Creek Tributary</t>
  </si>
  <si>
    <t>East Fork of Flynn Fork</t>
  </si>
  <si>
    <t>Hazel Creek</t>
  </si>
  <si>
    <t>Lewis Creek</t>
  </si>
  <si>
    <t>Lick Creek</t>
  </si>
  <si>
    <t>Lick Creek at Paul Peyton Road</t>
  </si>
  <si>
    <t>Muddy Creek</t>
  </si>
  <si>
    <t>No Creek</t>
  </si>
  <si>
    <t>Otter Creek</t>
  </si>
  <si>
    <t>Pup Creek</t>
  </si>
  <si>
    <t>Slover Ditch Tributary</t>
  </si>
  <si>
    <t>Welch Creek</t>
  </si>
  <si>
    <t>West Fork Adams</t>
  </si>
  <si>
    <t>West Fork Adams near Newton Springs Church</t>
  </si>
  <si>
    <t>West Fork Adams Tributary</t>
  </si>
  <si>
    <t>West Fork Pond River</t>
  </si>
  <si>
    <t>Whitelick Creek</t>
  </si>
  <si>
    <t>Bad Branch</t>
  </si>
  <si>
    <t>Buck Creek</t>
  </si>
  <si>
    <t>Cane Creek</t>
  </si>
  <si>
    <t>Parola et al. 2005a, Vesely et al. 2008</t>
  </si>
  <si>
    <t>Crooked Creek</t>
  </si>
  <si>
    <t>Dog Slaughter Creek</t>
  </si>
  <si>
    <t>South Fork Dog Slaughter Creek</t>
  </si>
  <si>
    <t>Eagle Creek</t>
  </si>
  <si>
    <t>Kenady Creek</t>
  </si>
  <si>
    <t>Racecourse Hollow</t>
  </si>
  <si>
    <t>Rock Creek (lower)</t>
  </si>
  <si>
    <t>Rock Creek (upper)</t>
  </si>
  <si>
    <t>Bear Hollow Tributary</t>
  </si>
  <si>
    <t>Cat Creek (upper)</t>
  </si>
  <si>
    <t>Cat Creek (lower)</t>
  </si>
  <si>
    <t>Daniels Creek</t>
  </si>
  <si>
    <t>Glade Branch</t>
  </si>
  <si>
    <t>Grapevine Creek</t>
  </si>
  <si>
    <t>Horse Lick Creek</t>
  </si>
  <si>
    <t>Jenny's Creek</t>
  </si>
  <si>
    <t>Lick Fork</t>
  </si>
  <si>
    <t>Line Fork Tributary</t>
  </si>
  <si>
    <t>Road Fork</t>
  </si>
  <si>
    <t>Stave Branch</t>
  </si>
  <si>
    <t>Barrenshe Run near Woodbine</t>
  </si>
  <si>
    <t>Big Draft near Anthony</t>
  </si>
  <si>
    <t>Goose Creek below Petroleum</t>
  </si>
  <si>
    <t xml:space="preserve">Hurricane Branch at Panther SF </t>
  </si>
  <si>
    <t xml:space="preserve">Knob Creek near Wade </t>
  </si>
  <si>
    <t>Laurel Fork near Hacker Valley</t>
  </si>
  <si>
    <t>Left Fork Clover Run near St. George</t>
  </si>
  <si>
    <t xml:space="preserve">Manilla Creek at Amherst-Plymouth WMA </t>
  </si>
  <si>
    <t>Marsh Fork of Mash Fork at Camp Creek SF</t>
  </si>
  <si>
    <t>Morgan Run near Cheat Lake</t>
  </si>
  <si>
    <t>North Fork Cherry River near Richwood</t>
  </si>
  <si>
    <t xml:space="preserve">Piney Creek near McCreery </t>
  </si>
  <si>
    <t>Polly Hollow at Kanawha SF</t>
  </si>
  <si>
    <t>Spruce Fork at Cabwaylingo SF</t>
  </si>
  <si>
    <t>Unnamed Tributary to Hughes River at North Bend SP</t>
  </si>
  <si>
    <t xml:space="preserve">Upper Nineteenmile Creek at Chief Cornstalk WMA </t>
  </si>
  <si>
    <t>West Fork Greenbrier River above Durbin</t>
  </si>
  <si>
    <t>Yellow Creek near Davis</t>
  </si>
  <si>
    <t>Cove Creek</t>
  </si>
  <si>
    <t>Pine Creek</t>
  </si>
  <si>
    <t>Rock Creek TN</t>
  </si>
  <si>
    <t>UT to Mill Branch</t>
  </si>
  <si>
    <t>Contents:</t>
  </si>
  <si>
    <t>Contact:</t>
  </si>
  <si>
    <t>Citation:</t>
  </si>
  <si>
    <t>Please refer to this article for the complete citations of the original publications listed in column R in worksheet "Database".</t>
  </si>
  <si>
    <t>Bankfull hydraulic geometry data for 1310 sites in the conterminous United States.</t>
  </si>
  <si>
    <t>Katrin Bieger (kbieger@brc.tamus.edu)</t>
  </si>
  <si>
    <t>K. Bieger, H. Rathjens, P. Allen and J. Arnold. 2015.  Development and Evaluation of Bankfull Hydraulic Geometry Relationships for the Physiographic Regions of the United States. Journal of the American Water Resources Association (JAWRA). DOI: 10.1111/jawr.12282.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</si>
</sst>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4" fillId="0" borderId="0" xfId="0" applyFont="1"/>
    <xf numFmtId="0" fontId="4" fillId="0" borderId="9" xfId="0" applyFont="1" applyBorder="1"/>
    <xf numFmtId="0" fontId="4" fillId="0" borderId="9" xfId="0" applyFont="1" applyFill="1" applyBorder="1"/>
    <xf numFmtId="0" fontId="4" fillId="0" borderId="0" xfId="0" applyFont="1" applyBorder="1" applyAlignment="1">
      <alignment horizontal="left"/>
    </xf>
    <xf numFmtId="164" fontId="4" fillId="0" borderId="10" xfId="0" applyNumberFormat="1" applyFont="1" applyBorder="1"/>
    <xf numFmtId="164" fontId="4" fillId="0" borderId="9" xfId="0" applyNumberFormat="1" applyFont="1" applyBorder="1"/>
    <xf numFmtId="2" fontId="4" fillId="0" borderId="9" xfId="0" applyNumberFormat="1" applyFont="1" applyBorder="1"/>
    <xf numFmtId="0" fontId="4" fillId="0" borderId="9" xfId="0" applyFont="1" applyBorder="1" applyAlignment="1">
      <alignment vertical="top"/>
    </xf>
    <xf numFmtId="49" fontId="4" fillId="0" borderId="0" xfId="0" applyNumberFormat="1" applyFont="1" applyBorder="1"/>
    <xf numFmtId="0" fontId="4" fillId="0" borderId="10" xfId="0" applyFont="1" applyBorder="1"/>
    <xf numFmtId="165" fontId="4" fillId="0" borderId="9" xfId="0" applyNumberFormat="1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0" fontId="4" fillId="0" borderId="12" xfId="0" applyFont="1" applyBorder="1" applyAlignment="1">
      <alignment vertical="top"/>
    </xf>
    <xf numFmtId="0" fontId="4" fillId="0" borderId="9" xfId="0" applyFont="1" applyBorder="1" applyAlignment="1">
      <alignment horizontal="left"/>
    </xf>
    <xf numFmtId="0" fontId="4" fillId="0" borderId="12" xfId="0" applyFont="1" applyBorder="1"/>
    <xf numFmtId="165" fontId="4" fillId="0" borderId="12" xfId="0" applyNumberFormat="1" applyFont="1" applyBorder="1"/>
    <xf numFmtId="49" fontId="4" fillId="0" borderId="9" xfId="0" applyNumberFormat="1" applyFont="1" applyBorder="1"/>
    <xf numFmtId="1" fontId="4" fillId="0" borderId="12" xfId="0" applyNumberFormat="1" applyFont="1" applyBorder="1" applyAlignment="1">
      <alignment vertical="top"/>
    </xf>
    <xf numFmtId="49" fontId="4" fillId="0" borderId="9" xfId="0" applyNumberFormat="1" applyFont="1" applyFill="1" applyBorder="1"/>
    <xf numFmtId="164" fontId="4" fillId="0" borderId="9" xfId="0" applyNumberFormat="1" applyFont="1" applyFill="1" applyBorder="1"/>
    <xf numFmtId="2" fontId="4" fillId="0" borderId="9" xfId="0" applyNumberFormat="1" applyFont="1" applyFill="1" applyBorder="1"/>
    <xf numFmtId="2" fontId="4" fillId="0" borderId="12" xfId="0" applyNumberFormat="1" applyFont="1" applyFill="1" applyBorder="1"/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vertical="center"/>
    </xf>
    <xf numFmtId="0" fontId="0" fillId="0" borderId="0" xfId="0" applyFill="1"/>
    <xf numFmtId="164" fontId="4" fillId="0" borderId="10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/>
    <xf numFmtId="0" fontId="5" fillId="0" borderId="9" xfId="0" applyFont="1" applyBorder="1"/>
    <xf numFmtId="49" fontId="4" fillId="0" borderId="9" xfId="0" applyNumberFormat="1" applyFont="1" applyBorder="1" applyAlignment="1">
      <alignment horizontal="left"/>
    </xf>
    <xf numFmtId="2" fontId="4" fillId="0" borderId="11" xfId="0" applyNumberFormat="1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13" xfId="0" applyFont="1" applyBorder="1"/>
    <xf numFmtId="49" fontId="4" fillId="0" borderId="0" xfId="0" applyNumberFormat="1" applyFont="1" applyBorder="1" applyAlignment="1">
      <alignment horizontal="left"/>
    </xf>
    <xf numFmtId="49" fontId="4" fillId="0" borderId="12" xfId="0" applyNumberFormat="1" applyFont="1" applyBorder="1"/>
    <xf numFmtId="2" fontId="4" fillId="0" borderId="14" xfId="0" applyNumberFormat="1" applyFont="1" applyFill="1" applyBorder="1"/>
    <xf numFmtId="49" fontId="4" fillId="0" borderId="12" xfId="0" applyNumberFormat="1" applyFont="1" applyBorder="1" applyAlignment="1">
      <alignment horizontal="left"/>
    </xf>
    <xf numFmtId="164" fontId="4" fillId="0" borderId="12" xfId="0" applyNumberFormat="1" applyFont="1" applyBorder="1"/>
    <xf numFmtId="2" fontId="4" fillId="0" borderId="14" xfId="0" applyNumberFormat="1" applyFont="1" applyBorder="1"/>
    <xf numFmtId="0" fontId="5" fillId="0" borderId="12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16" xfId="0" applyFont="1" applyBorder="1"/>
    <xf numFmtId="49" fontId="4" fillId="0" borderId="16" xfId="0" applyNumberFormat="1" applyFont="1" applyBorder="1"/>
    <xf numFmtId="164" fontId="4" fillId="0" borderId="16" xfId="0" applyNumberFormat="1" applyFont="1" applyBorder="1"/>
    <xf numFmtId="2" fontId="4" fillId="0" borderId="16" xfId="0" applyNumberFormat="1" applyFont="1" applyBorder="1"/>
    <xf numFmtId="2" fontId="4" fillId="0" borderId="17" xfId="0" applyNumberFormat="1" applyFont="1" applyBorder="1"/>
    <xf numFmtId="0" fontId="4" fillId="0" borderId="16" xfId="0" applyFont="1" applyBorder="1" applyAlignment="1">
      <alignment vertical="top"/>
    </xf>
    <xf numFmtId="0" fontId="5" fillId="0" borderId="0" xfId="0" applyFont="1"/>
    <xf numFmtId="49" fontId="5" fillId="0" borderId="0" xfId="0" applyNumberFormat="1" applyFont="1"/>
    <xf numFmtId="164" fontId="0" fillId="0" borderId="0" xfId="0" applyNumberFormat="1"/>
    <xf numFmtId="0" fontId="0" fillId="0" borderId="0" xfId="0" applyAlignment="1">
      <alignment vertical="top" wrapText="1"/>
    </xf>
    <xf numFmtId="0" fontId="1" fillId="2" borderId="0" xfId="0" applyFont="1" applyFill="1"/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E14" sqref="E14"/>
    </sheetView>
  </sheetViews>
  <sheetFormatPr defaultRowHeight="15" x14ac:dyDescent="0.25"/>
  <sheetData>
    <row r="1" spans="1:14" x14ac:dyDescent="0.25">
      <c r="A1" s="61" t="s">
        <v>2605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A2" s="62" t="s">
        <v>2609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x14ac:dyDescent="0.25">
      <c r="A4" s="59" t="s">
        <v>2606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x14ac:dyDescent="0.25">
      <c r="A5" s="63" t="s">
        <v>2610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x14ac:dyDescent="0.25">
      <c r="A7" s="59" t="s">
        <v>2607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15" customHeight="1" x14ac:dyDescent="0.25">
      <c r="A8" s="60" t="s">
        <v>2611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x14ac:dyDescent="0.25">
      <c r="A10" s="60" t="s">
        <v>2608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</sheetData>
  <mergeCells count="9">
    <mergeCell ref="A7:N7"/>
    <mergeCell ref="A10:N10"/>
    <mergeCell ref="A8:N9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2"/>
  <sheetViews>
    <sheetView zoomScaleNormal="100" workbookViewId="0">
      <pane ySplit="2" topLeftCell="A3" activePane="bottomLeft" state="frozen"/>
      <selection pane="bottomLeft" activeCell="L1315" sqref="L1315"/>
    </sheetView>
  </sheetViews>
  <sheetFormatPr defaultColWidth="9.140625" defaultRowHeight="15" x14ac:dyDescent="0.25"/>
  <cols>
    <col min="1" max="1" width="26.140625" bestFit="1" customWidth="1"/>
    <col min="2" max="2" width="29.28515625" style="55" bestFit="1" customWidth="1"/>
    <col min="3" max="3" width="19.7109375" style="55" customWidth="1"/>
    <col min="4" max="4" width="22.7109375" style="56" customWidth="1"/>
    <col min="5" max="5" width="63.42578125" style="55" customWidth="1"/>
    <col min="6" max="6" width="11.42578125" style="57" bestFit="1" customWidth="1"/>
    <col min="7" max="7" width="12" style="57" bestFit="1" customWidth="1"/>
    <col min="8" max="8" width="11" customWidth="1"/>
    <col min="9" max="11" width="10.42578125" customWidth="1"/>
    <col min="12" max="12" width="12.140625" customWidth="1"/>
    <col min="13" max="13" width="10.42578125" customWidth="1"/>
    <col min="14" max="16" width="9.28515625" bestFit="1" customWidth="1"/>
    <col min="17" max="17" width="11" customWidth="1"/>
    <col min="18" max="18" width="34.7109375" customWidth="1"/>
    <col min="19" max="19" width="11.85546875" customWidth="1"/>
    <col min="20" max="20" width="15.7109375" bestFit="1" customWidth="1"/>
    <col min="22" max="22" width="10.42578125" bestFit="1" customWidth="1"/>
    <col min="23" max="23" width="10.28515625" bestFit="1" customWidth="1"/>
    <col min="27" max="27" width="14.5703125" bestFit="1" customWidth="1"/>
  </cols>
  <sheetData>
    <row r="1" spans="1:18" ht="15.75" thickTop="1" x14ac:dyDescent="0.25">
      <c r="A1" s="67" t="s">
        <v>0</v>
      </c>
      <c r="B1" s="67" t="s">
        <v>1</v>
      </c>
      <c r="C1" s="69" t="s">
        <v>2</v>
      </c>
      <c r="D1" s="69" t="s">
        <v>3</v>
      </c>
      <c r="E1" s="71" t="s">
        <v>4</v>
      </c>
      <c r="F1" s="65" t="s">
        <v>5</v>
      </c>
      <c r="G1" s="73"/>
      <c r="H1" s="64" t="s">
        <v>6</v>
      </c>
      <c r="I1" s="64"/>
      <c r="J1" s="64" t="s">
        <v>7</v>
      </c>
      <c r="K1" s="64"/>
      <c r="L1" s="64" t="s">
        <v>8</v>
      </c>
      <c r="M1" s="64"/>
      <c r="N1" s="64" t="s">
        <v>9</v>
      </c>
      <c r="O1" s="64"/>
      <c r="P1" s="64" t="s">
        <v>10</v>
      </c>
      <c r="Q1" s="64"/>
      <c r="R1" s="65" t="s">
        <v>11</v>
      </c>
    </row>
    <row r="2" spans="1:18" ht="18" thickBot="1" x14ac:dyDescent="0.3">
      <c r="A2" s="68"/>
      <c r="B2" s="68"/>
      <c r="C2" s="70"/>
      <c r="D2" s="70"/>
      <c r="E2" s="72"/>
      <c r="F2" s="1" t="s">
        <v>12</v>
      </c>
      <c r="G2" s="1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18</v>
      </c>
      <c r="O2" s="2" t="s">
        <v>19</v>
      </c>
      <c r="P2" s="2" t="s">
        <v>20</v>
      </c>
      <c r="Q2" s="2" t="s">
        <v>21</v>
      </c>
      <c r="R2" s="66"/>
    </row>
    <row r="3" spans="1:18" ht="15.75" thickTop="1" x14ac:dyDescent="0.25">
      <c r="A3" s="3" t="s">
        <v>22</v>
      </c>
      <c r="B3" s="4" t="s">
        <v>23</v>
      </c>
      <c r="C3" s="5" t="s">
        <v>24</v>
      </c>
      <c r="D3" s="6">
        <v>12300400</v>
      </c>
      <c r="E3" s="4" t="s">
        <v>25</v>
      </c>
      <c r="F3" s="7">
        <v>48.60912836</v>
      </c>
      <c r="G3" s="8">
        <v>-115.0293265</v>
      </c>
      <c r="H3" s="9">
        <v>5.29</v>
      </c>
      <c r="I3" s="9">
        <f t="shared" ref="I3:I66" si="0">H3*1.609344^2</f>
        <v>13.701037103677441</v>
      </c>
      <c r="J3" s="9">
        <v>17</v>
      </c>
      <c r="K3" s="9">
        <f>J3*0.3048^3</f>
        <v>0.48138639206400008</v>
      </c>
      <c r="L3" s="9">
        <v>8.9</v>
      </c>
      <c r="M3" s="9">
        <f t="shared" ref="M3:M66" si="1">L3*0.3048</f>
        <v>2.7127200000000005</v>
      </c>
      <c r="N3" s="9">
        <v>0.53</v>
      </c>
      <c r="O3" s="9">
        <f t="shared" ref="O3:O66" si="2">N3*0.3048</f>
        <v>0.16154400000000002</v>
      </c>
      <c r="P3" s="9">
        <v>4.5999999999999996</v>
      </c>
      <c r="Q3" s="9">
        <f>P3*0.3048*0.3048</f>
        <v>0.42735398400000002</v>
      </c>
      <c r="R3" s="10" t="s">
        <v>26</v>
      </c>
    </row>
    <row r="4" spans="1:18" x14ac:dyDescent="0.25">
      <c r="A4" s="3" t="s">
        <v>22</v>
      </c>
      <c r="B4" s="4" t="s">
        <v>23</v>
      </c>
      <c r="C4" s="4" t="s">
        <v>24</v>
      </c>
      <c r="D4" s="11">
        <v>12300500</v>
      </c>
      <c r="E4" s="4" t="s">
        <v>27</v>
      </c>
      <c r="F4" s="12">
        <v>48.6440111</v>
      </c>
      <c r="G4" s="4">
        <v>-114.9111889</v>
      </c>
      <c r="H4" s="9">
        <v>110</v>
      </c>
      <c r="I4" s="9">
        <f t="shared" si="0"/>
        <v>284.89869213696005</v>
      </c>
      <c r="J4" s="9"/>
      <c r="K4" s="9"/>
      <c r="L4" s="9">
        <v>29</v>
      </c>
      <c r="M4" s="9">
        <f t="shared" si="1"/>
        <v>8.8391999999999999</v>
      </c>
      <c r="N4" s="9">
        <v>3</v>
      </c>
      <c r="O4" s="9">
        <f t="shared" si="2"/>
        <v>0.9144000000000001</v>
      </c>
      <c r="P4" s="4"/>
      <c r="Q4" s="4"/>
      <c r="R4" s="13" t="s">
        <v>28</v>
      </c>
    </row>
    <row r="5" spans="1:18" x14ac:dyDescent="0.25">
      <c r="A5" s="3" t="s">
        <v>22</v>
      </c>
      <c r="B5" s="4" t="s">
        <v>23</v>
      </c>
      <c r="C5" s="5" t="s">
        <v>24</v>
      </c>
      <c r="D5" s="6">
        <v>12300800</v>
      </c>
      <c r="E5" s="4" t="s">
        <v>29</v>
      </c>
      <c r="F5" s="7">
        <v>48.761075900000002</v>
      </c>
      <c r="G5" s="8">
        <v>-114.89099229999999</v>
      </c>
      <c r="H5" s="9">
        <v>18.899999999999999</v>
      </c>
      <c r="I5" s="9">
        <f t="shared" si="0"/>
        <v>48.950775285350403</v>
      </c>
      <c r="J5" s="9">
        <v>73</v>
      </c>
      <c r="K5" s="9">
        <f>J5*0.3048^3</f>
        <v>2.0671298012160002</v>
      </c>
      <c r="L5" s="9">
        <v>14</v>
      </c>
      <c r="M5" s="9">
        <f t="shared" si="1"/>
        <v>4.2671999999999999</v>
      </c>
      <c r="N5" s="9">
        <v>1.6</v>
      </c>
      <c r="O5" s="9">
        <f t="shared" si="2"/>
        <v>0.48768000000000006</v>
      </c>
      <c r="P5" s="9">
        <v>22.2</v>
      </c>
      <c r="Q5" s="9">
        <f>P5*0.3048*0.3048</f>
        <v>2.0624474880000001</v>
      </c>
      <c r="R5" s="10" t="s">
        <v>26</v>
      </c>
    </row>
    <row r="6" spans="1:18" x14ac:dyDescent="0.25">
      <c r="A6" s="3" t="s">
        <v>22</v>
      </c>
      <c r="B6" s="4" t="s">
        <v>23</v>
      </c>
      <c r="C6" s="4" t="s">
        <v>24</v>
      </c>
      <c r="D6" s="11">
        <v>12301300</v>
      </c>
      <c r="E6" s="4" t="s">
        <v>30</v>
      </c>
      <c r="F6" s="12">
        <v>48.893575570000003</v>
      </c>
      <c r="G6" s="4">
        <v>-115.08794589999999</v>
      </c>
      <c r="H6" s="9">
        <v>440</v>
      </c>
      <c r="I6" s="9">
        <f t="shared" si="0"/>
        <v>1139.5947685478402</v>
      </c>
      <c r="J6" s="9"/>
      <c r="K6" s="9"/>
      <c r="L6" s="9">
        <v>58</v>
      </c>
      <c r="M6" s="9">
        <f t="shared" si="1"/>
        <v>17.6784</v>
      </c>
      <c r="N6" s="9">
        <v>4.7</v>
      </c>
      <c r="O6" s="9">
        <f t="shared" si="2"/>
        <v>1.4325600000000001</v>
      </c>
      <c r="P6" s="4"/>
      <c r="Q6" s="4"/>
      <c r="R6" s="13" t="s">
        <v>28</v>
      </c>
    </row>
    <row r="7" spans="1:18" x14ac:dyDescent="0.25">
      <c r="A7" s="3" t="s">
        <v>22</v>
      </c>
      <c r="B7" s="4" t="s">
        <v>23</v>
      </c>
      <c r="C7" s="5" t="s">
        <v>24</v>
      </c>
      <c r="D7" s="6">
        <v>12301997</v>
      </c>
      <c r="E7" s="4" t="s">
        <v>31</v>
      </c>
      <c r="F7" s="7">
        <v>48.258568400000001</v>
      </c>
      <c r="G7" s="8">
        <v>-115.2001585</v>
      </c>
      <c r="H7" s="9">
        <v>9.5</v>
      </c>
      <c r="I7" s="9">
        <f t="shared" si="0"/>
        <v>24.604887048192001</v>
      </c>
      <c r="J7" s="9">
        <v>13</v>
      </c>
      <c r="K7" s="9">
        <f>J7*0.3048^3</f>
        <v>0.36811900569600003</v>
      </c>
      <c r="L7" s="9">
        <v>8.6999999999999993</v>
      </c>
      <c r="M7" s="9">
        <f t="shared" si="1"/>
        <v>2.6517599999999999</v>
      </c>
      <c r="N7" s="9">
        <v>0.63</v>
      </c>
      <c r="O7" s="9">
        <f t="shared" si="2"/>
        <v>0.192024</v>
      </c>
      <c r="P7" s="9">
        <v>5.4</v>
      </c>
      <c r="Q7" s="9">
        <f>P7*0.3048*0.3048</f>
        <v>0.50167641600000012</v>
      </c>
      <c r="R7" s="10" t="s">
        <v>26</v>
      </c>
    </row>
    <row r="8" spans="1:18" x14ac:dyDescent="0.25">
      <c r="A8" s="3" t="s">
        <v>22</v>
      </c>
      <c r="B8" s="4" t="s">
        <v>23</v>
      </c>
      <c r="C8" s="5" t="s">
        <v>24</v>
      </c>
      <c r="D8" s="6">
        <v>12301999</v>
      </c>
      <c r="E8" s="4" t="s">
        <v>32</v>
      </c>
      <c r="F8" s="7">
        <v>48.23356716</v>
      </c>
      <c r="G8" s="8">
        <v>-115.28488350000001</v>
      </c>
      <c r="H8" s="9">
        <v>216</v>
      </c>
      <c r="I8" s="9">
        <f t="shared" si="0"/>
        <v>559.43743183257607</v>
      </c>
      <c r="J8" s="9">
        <v>617</v>
      </c>
      <c r="K8" s="9">
        <f>J8*0.3048^3</f>
        <v>17.471494347264002</v>
      </c>
      <c r="L8" s="9">
        <v>34</v>
      </c>
      <c r="M8" s="9">
        <f t="shared" si="1"/>
        <v>10.363200000000001</v>
      </c>
      <c r="N8" s="9">
        <v>1.5</v>
      </c>
      <c r="O8" s="9">
        <f t="shared" si="2"/>
        <v>0.45720000000000005</v>
      </c>
      <c r="P8" s="9">
        <v>50.9</v>
      </c>
      <c r="Q8" s="9">
        <f>P8*0.3048*0.3048</f>
        <v>4.7287647360000005</v>
      </c>
      <c r="R8" s="10" t="s">
        <v>26</v>
      </c>
    </row>
    <row r="9" spans="1:18" x14ac:dyDescent="0.25">
      <c r="A9" s="3" t="s">
        <v>22</v>
      </c>
      <c r="B9" s="4" t="s">
        <v>23</v>
      </c>
      <c r="C9" s="4" t="s">
        <v>24</v>
      </c>
      <c r="D9" s="11">
        <v>12302055</v>
      </c>
      <c r="E9" s="4" t="s">
        <v>33</v>
      </c>
      <c r="F9" s="12">
        <v>48.35551229</v>
      </c>
      <c r="G9" s="4">
        <v>-115.3148849</v>
      </c>
      <c r="H9" s="9">
        <v>838</v>
      </c>
      <c r="I9" s="9">
        <f t="shared" si="0"/>
        <v>2170.4100364615683</v>
      </c>
      <c r="J9" s="9"/>
      <c r="K9" s="9"/>
      <c r="L9" s="9">
        <v>130</v>
      </c>
      <c r="M9" s="9">
        <f t="shared" si="1"/>
        <v>39.624000000000002</v>
      </c>
      <c r="N9" s="9">
        <v>6</v>
      </c>
      <c r="O9" s="9">
        <f t="shared" si="2"/>
        <v>1.8288000000000002</v>
      </c>
      <c r="P9" s="4"/>
      <c r="Q9" s="4"/>
      <c r="R9" s="13" t="s">
        <v>28</v>
      </c>
    </row>
    <row r="10" spans="1:18" x14ac:dyDescent="0.25">
      <c r="A10" s="3" t="s">
        <v>22</v>
      </c>
      <c r="B10" s="4" t="s">
        <v>23</v>
      </c>
      <c r="C10" s="5" t="s">
        <v>24</v>
      </c>
      <c r="D10" s="6">
        <v>12302400</v>
      </c>
      <c r="E10" s="4" t="s">
        <v>34</v>
      </c>
      <c r="F10" s="7">
        <v>48.303007989999998</v>
      </c>
      <c r="G10" s="8">
        <v>-115.5948848</v>
      </c>
      <c r="H10" s="9">
        <v>1.1599999999999999</v>
      </c>
      <c r="I10" s="9">
        <f t="shared" si="0"/>
        <v>3.0043862079897603</v>
      </c>
      <c r="J10" s="9">
        <v>28</v>
      </c>
      <c r="K10" s="9">
        <f>J10*0.3048^3</f>
        <v>0.79287170457600009</v>
      </c>
      <c r="L10" s="9">
        <v>10</v>
      </c>
      <c r="M10" s="9">
        <f t="shared" si="1"/>
        <v>3.048</v>
      </c>
      <c r="N10" s="9">
        <v>0.85</v>
      </c>
      <c r="O10" s="9">
        <f t="shared" si="2"/>
        <v>0.25908000000000003</v>
      </c>
      <c r="P10" s="9">
        <v>8.8000000000000007</v>
      </c>
      <c r="Q10" s="9">
        <f>P10*0.3048*0.3048</f>
        <v>0.81754675200000004</v>
      </c>
      <c r="R10" s="10" t="s">
        <v>26</v>
      </c>
    </row>
    <row r="11" spans="1:18" x14ac:dyDescent="0.25">
      <c r="A11" s="3" t="s">
        <v>22</v>
      </c>
      <c r="B11" s="4" t="s">
        <v>23</v>
      </c>
      <c r="C11" s="5" t="s">
        <v>24</v>
      </c>
      <c r="D11" s="6">
        <v>12302500</v>
      </c>
      <c r="E11" s="4" t="s">
        <v>35</v>
      </c>
      <c r="F11" s="7">
        <v>48.301896990000003</v>
      </c>
      <c r="G11" s="8">
        <v>-115.5923848</v>
      </c>
      <c r="H11" s="9">
        <v>23.6</v>
      </c>
      <c r="I11" s="9">
        <f t="shared" si="0"/>
        <v>61.123719403929613</v>
      </c>
      <c r="J11" s="9">
        <v>260</v>
      </c>
      <c r="K11" s="9">
        <f>J11*0.3048^3</f>
        <v>7.3623801139200014</v>
      </c>
      <c r="L11" s="9">
        <v>34</v>
      </c>
      <c r="M11" s="9">
        <f t="shared" si="1"/>
        <v>10.363200000000001</v>
      </c>
      <c r="N11" s="9">
        <v>1.9</v>
      </c>
      <c r="O11" s="9">
        <f t="shared" si="2"/>
        <v>0.57911999999999997</v>
      </c>
      <c r="P11" s="9">
        <v>61.6</v>
      </c>
      <c r="Q11" s="9">
        <f>P11*0.3048*0.3048</f>
        <v>5.7228272640000011</v>
      </c>
      <c r="R11" s="10" t="s">
        <v>26</v>
      </c>
    </row>
    <row r="12" spans="1:18" x14ac:dyDescent="0.25">
      <c r="A12" s="3" t="s">
        <v>22</v>
      </c>
      <c r="B12" s="4" t="s">
        <v>23</v>
      </c>
      <c r="C12" s="5" t="s">
        <v>24</v>
      </c>
      <c r="D12" s="6">
        <v>12303100</v>
      </c>
      <c r="E12" s="4" t="s">
        <v>36</v>
      </c>
      <c r="F12" s="7">
        <v>48.344673780000001</v>
      </c>
      <c r="G12" s="8">
        <v>-115.6065528</v>
      </c>
      <c r="H12" s="9">
        <v>11.1</v>
      </c>
      <c r="I12" s="9">
        <f t="shared" si="0"/>
        <v>28.748868024729603</v>
      </c>
      <c r="J12" s="9">
        <v>130</v>
      </c>
      <c r="K12" s="9">
        <f>J12*0.3048^3</f>
        <v>3.6811900569600007</v>
      </c>
      <c r="L12" s="9">
        <v>25</v>
      </c>
      <c r="M12" s="9">
        <f t="shared" si="1"/>
        <v>7.62</v>
      </c>
      <c r="N12" s="9">
        <v>1.8</v>
      </c>
      <c r="O12" s="9">
        <f t="shared" si="2"/>
        <v>0.54864000000000002</v>
      </c>
      <c r="P12" s="9">
        <v>43.8</v>
      </c>
      <c r="Q12" s="9">
        <f>P12*0.3048*0.3048</f>
        <v>4.0691531520000002</v>
      </c>
      <c r="R12" s="10" t="s">
        <v>26</v>
      </c>
    </row>
    <row r="13" spans="1:18" x14ac:dyDescent="0.25">
      <c r="A13" s="3" t="s">
        <v>22</v>
      </c>
      <c r="B13" s="4" t="s">
        <v>23</v>
      </c>
      <c r="C13" s="4" t="s">
        <v>24</v>
      </c>
      <c r="D13" s="11">
        <v>12303500</v>
      </c>
      <c r="E13" s="4" t="s">
        <v>37</v>
      </c>
      <c r="F13" s="12">
        <v>48.446887699999998</v>
      </c>
      <c r="G13" s="4">
        <v>-115.8771155</v>
      </c>
      <c r="H13" s="9">
        <v>210</v>
      </c>
      <c r="I13" s="9">
        <f t="shared" si="0"/>
        <v>543.89750317056007</v>
      </c>
      <c r="J13" s="9"/>
      <c r="K13" s="9"/>
      <c r="L13" s="9">
        <v>78</v>
      </c>
      <c r="M13" s="9">
        <f t="shared" si="1"/>
        <v>23.7744</v>
      </c>
      <c r="N13" s="9">
        <v>4.3</v>
      </c>
      <c r="O13" s="9">
        <f t="shared" si="2"/>
        <v>1.31064</v>
      </c>
      <c r="P13" s="4"/>
      <c r="Q13" s="4"/>
      <c r="R13" s="13" t="s">
        <v>28</v>
      </c>
    </row>
    <row r="14" spans="1:18" x14ac:dyDescent="0.25">
      <c r="A14" s="3" t="s">
        <v>22</v>
      </c>
      <c r="B14" s="4" t="s">
        <v>23</v>
      </c>
      <c r="C14" s="5" t="s">
        <v>24</v>
      </c>
      <c r="D14" s="6">
        <v>12304040</v>
      </c>
      <c r="E14" s="4" t="s">
        <v>38</v>
      </c>
      <c r="F14" s="7">
        <v>48.930236989999997</v>
      </c>
      <c r="G14" s="8">
        <v>-115.4821255</v>
      </c>
      <c r="H14" s="9">
        <v>27.4</v>
      </c>
      <c r="I14" s="9">
        <f t="shared" si="0"/>
        <v>70.965674223206406</v>
      </c>
      <c r="J14" s="9">
        <v>191</v>
      </c>
      <c r="K14" s="9">
        <f>J14*0.3048^3</f>
        <v>5.408517699072001</v>
      </c>
      <c r="L14" s="9">
        <v>30</v>
      </c>
      <c r="M14" s="9">
        <f t="shared" si="1"/>
        <v>9.1440000000000001</v>
      </c>
      <c r="N14" s="9">
        <v>2.2000000000000002</v>
      </c>
      <c r="O14" s="9">
        <f t="shared" si="2"/>
        <v>0.67056000000000004</v>
      </c>
      <c r="P14" s="9">
        <v>64.2</v>
      </c>
      <c r="Q14" s="9">
        <f>P14*0.3048*0.3048</f>
        <v>5.964375168000001</v>
      </c>
      <c r="R14" s="10" t="s">
        <v>26</v>
      </c>
    </row>
    <row r="15" spans="1:18" x14ac:dyDescent="0.25">
      <c r="A15" s="3" t="s">
        <v>22</v>
      </c>
      <c r="B15" s="4" t="s">
        <v>23</v>
      </c>
      <c r="C15" s="5" t="s">
        <v>24</v>
      </c>
      <c r="D15" s="6">
        <v>12304060</v>
      </c>
      <c r="E15" s="4" t="s">
        <v>39</v>
      </c>
      <c r="F15" s="7">
        <v>48.950792079999999</v>
      </c>
      <c r="G15" s="8">
        <v>-115.5418497</v>
      </c>
      <c r="H15" s="9">
        <v>8.66</v>
      </c>
      <c r="I15" s="9">
        <f t="shared" si="0"/>
        <v>22.429297035509762</v>
      </c>
      <c r="J15" s="9">
        <v>80</v>
      </c>
      <c r="K15" s="9">
        <f>J15*0.3048^3</f>
        <v>2.2653477273600005</v>
      </c>
      <c r="L15" s="9">
        <v>21</v>
      </c>
      <c r="M15" s="9">
        <f t="shared" si="1"/>
        <v>6.4008000000000003</v>
      </c>
      <c r="N15" s="9">
        <v>1.2</v>
      </c>
      <c r="O15" s="9">
        <f t="shared" si="2"/>
        <v>0.36576000000000003</v>
      </c>
      <c r="P15" s="9">
        <v>24.6</v>
      </c>
      <c r="Q15" s="9">
        <f>P15*0.3048*0.3048</f>
        <v>2.2854147840000003</v>
      </c>
      <c r="R15" s="10" t="s">
        <v>26</v>
      </c>
    </row>
    <row r="16" spans="1:18" x14ac:dyDescent="0.25">
      <c r="A16" s="3" t="s">
        <v>22</v>
      </c>
      <c r="B16" s="4" t="s">
        <v>23</v>
      </c>
      <c r="C16" s="5" t="s">
        <v>24</v>
      </c>
      <c r="D16" s="6">
        <v>12304120</v>
      </c>
      <c r="E16" s="4" t="s">
        <v>40</v>
      </c>
      <c r="F16" s="7">
        <v>48.730229889999997</v>
      </c>
      <c r="G16" s="8">
        <v>-115.64267890000001</v>
      </c>
      <c r="H16" s="9">
        <v>5.27</v>
      </c>
      <c r="I16" s="9">
        <f t="shared" si="0"/>
        <v>13.649237341470721</v>
      </c>
      <c r="J16" s="9">
        <v>44</v>
      </c>
      <c r="K16" s="9">
        <f>J16*0.3048^3</f>
        <v>1.2459412500480003</v>
      </c>
      <c r="L16" s="9">
        <v>14</v>
      </c>
      <c r="M16" s="9">
        <f t="shared" si="1"/>
        <v>4.2671999999999999</v>
      </c>
      <c r="N16" s="9">
        <v>0.94</v>
      </c>
      <c r="O16" s="9">
        <f t="shared" si="2"/>
        <v>0.28651199999999999</v>
      </c>
      <c r="P16" s="9">
        <v>12.7</v>
      </c>
      <c r="Q16" s="9">
        <f>P16*0.3048*0.3048</f>
        <v>1.179868608</v>
      </c>
      <c r="R16" s="10" t="s">
        <v>26</v>
      </c>
    </row>
    <row r="17" spans="1:18" x14ac:dyDescent="0.25">
      <c r="A17" s="3" t="s">
        <v>22</v>
      </c>
      <c r="B17" s="4" t="s">
        <v>23</v>
      </c>
      <c r="C17" s="4" t="s">
        <v>24</v>
      </c>
      <c r="D17" s="11">
        <v>12304250</v>
      </c>
      <c r="E17" s="4" t="s">
        <v>41</v>
      </c>
      <c r="F17" s="12">
        <v>48.8285622</v>
      </c>
      <c r="G17" s="4">
        <v>-115.8137971</v>
      </c>
      <c r="H17" s="9">
        <v>2.48</v>
      </c>
      <c r="I17" s="9">
        <f t="shared" si="0"/>
        <v>6.4231705136332806</v>
      </c>
      <c r="J17" s="9"/>
      <c r="K17" s="9"/>
      <c r="L17" s="9">
        <v>17</v>
      </c>
      <c r="M17" s="9">
        <f t="shared" si="1"/>
        <v>5.1816000000000004</v>
      </c>
      <c r="N17" s="9">
        <v>2</v>
      </c>
      <c r="O17" s="9">
        <f t="shared" si="2"/>
        <v>0.60960000000000003</v>
      </c>
      <c r="P17" s="4"/>
      <c r="Q17" s="4"/>
      <c r="R17" s="13" t="s">
        <v>28</v>
      </c>
    </row>
    <row r="18" spans="1:18" x14ac:dyDescent="0.25">
      <c r="A18" s="3" t="s">
        <v>22</v>
      </c>
      <c r="B18" s="4" t="s">
        <v>23</v>
      </c>
      <c r="C18" s="4" t="s">
        <v>24</v>
      </c>
      <c r="D18" s="11">
        <v>12304300</v>
      </c>
      <c r="E18" s="4" t="s">
        <v>42</v>
      </c>
      <c r="F18" s="12">
        <v>48.750224299999999</v>
      </c>
      <c r="G18" s="4">
        <v>-115.9026867</v>
      </c>
      <c r="H18" s="9">
        <v>5.73</v>
      </c>
      <c r="I18" s="9">
        <f t="shared" si="0"/>
        <v>14.840631872225282</v>
      </c>
      <c r="J18" s="9"/>
      <c r="K18" s="9"/>
      <c r="L18" s="9">
        <v>22</v>
      </c>
      <c r="M18" s="9">
        <f t="shared" si="1"/>
        <v>6.7056000000000004</v>
      </c>
      <c r="N18" s="9">
        <v>2.7</v>
      </c>
      <c r="O18" s="9">
        <f t="shared" si="2"/>
        <v>0.82296000000000014</v>
      </c>
      <c r="P18" s="4"/>
      <c r="Q18" s="4"/>
      <c r="R18" s="13" t="s">
        <v>28</v>
      </c>
    </row>
    <row r="19" spans="1:18" x14ac:dyDescent="0.25">
      <c r="A19" s="3" t="s">
        <v>22</v>
      </c>
      <c r="B19" s="4" t="s">
        <v>23</v>
      </c>
      <c r="C19" s="4" t="s">
        <v>24</v>
      </c>
      <c r="D19" s="11">
        <v>12304400</v>
      </c>
      <c r="E19" s="4" t="s">
        <v>43</v>
      </c>
      <c r="F19" s="12">
        <v>48.7010577</v>
      </c>
      <c r="G19" s="4">
        <v>-115.8687942</v>
      </c>
      <c r="H19" s="9">
        <v>7.84</v>
      </c>
      <c r="I19" s="9">
        <f t="shared" si="0"/>
        <v>20.305506785034243</v>
      </c>
      <c r="J19" s="9"/>
      <c r="K19" s="9"/>
      <c r="L19" s="9">
        <v>21</v>
      </c>
      <c r="M19" s="9">
        <f t="shared" si="1"/>
        <v>6.4008000000000003</v>
      </c>
      <c r="N19" s="9">
        <v>2.8</v>
      </c>
      <c r="O19" s="9">
        <f t="shared" si="2"/>
        <v>0.85343999999999998</v>
      </c>
      <c r="P19" s="4"/>
      <c r="Q19" s="4"/>
      <c r="R19" s="13" t="s">
        <v>28</v>
      </c>
    </row>
    <row r="20" spans="1:18" x14ac:dyDescent="0.25">
      <c r="A20" s="3" t="s">
        <v>22</v>
      </c>
      <c r="B20" s="4" t="s">
        <v>23</v>
      </c>
      <c r="C20" s="4" t="s">
        <v>24</v>
      </c>
      <c r="D20" s="11">
        <v>12304500</v>
      </c>
      <c r="E20" s="4" t="s">
        <v>44</v>
      </c>
      <c r="F20" s="12">
        <v>48.56188667</v>
      </c>
      <c r="G20" s="4">
        <v>-115.97017990000001</v>
      </c>
      <c r="H20" s="9">
        <v>766</v>
      </c>
      <c r="I20" s="9">
        <f t="shared" si="0"/>
        <v>1983.9308925173762</v>
      </c>
      <c r="J20" s="9"/>
      <c r="K20" s="9"/>
      <c r="L20" s="9">
        <v>176</v>
      </c>
      <c r="M20" s="9">
        <f t="shared" si="1"/>
        <v>53.644800000000004</v>
      </c>
      <c r="N20" s="9">
        <v>6.4</v>
      </c>
      <c r="O20" s="9">
        <f t="shared" si="2"/>
        <v>1.9507200000000002</v>
      </c>
      <c r="P20" s="4"/>
      <c r="Q20" s="4"/>
      <c r="R20" s="13" t="s">
        <v>28</v>
      </c>
    </row>
    <row r="21" spans="1:18" x14ac:dyDescent="0.25">
      <c r="A21" s="3" t="s">
        <v>22</v>
      </c>
      <c r="B21" s="4" t="s">
        <v>23</v>
      </c>
      <c r="C21" s="4" t="s">
        <v>24</v>
      </c>
      <c r="D21" s="11">
        <v>12323300</v>
      </c>
      <c r="E21" s="4" t="s">
        <v>45</v>
      </c>
      <c r="F21" s="12">
        <v>45.956870199999997</v>
      </c>
      <c r="G21" s="4">
        <v>-112.663639</v>
      </c>
      <c r="H21" s="9">
        <v>4.3600000000000003</v>
      </c>
      <c r="I21" s="9">
        <f t="shared" si="0"/>
        <v>11.292348161064963</v>
      </c>
      <c r="J21" s="9"/>
      <c r="K21" s="9"/>
      <c r="L21" s="9">
        <v>5.5</v>
      </c>
      <c r="M21" s="9">
        <f t="shared" si="1"/>
        <v>1.6764000000000001</v>
      </c>
      <c r="N21" s="9">
        <v>0.5</v>
      </c>
      <c r="O21" s="9">
        <f t="shared" si="2"/>
        <v>0.15240000000000001</v>
      </c>
      <c r="P21" s="4"/>
      <c r="Q21" s="4"/>
      <c r="R21" s="13" t="s">
        <v>28</v>
      </c>
    </row>
    <row r="22" spans="1:18" x14ac:dyDescent="0.25">
      <c r="A22" s="3" t="s">
        <v>22</v>
      </c>
      <c r="B22" s="4" t="s">
        <v>23</v>
      </c>
      <c r="C22" s="5" t="s">
        <v>24</v>
      </c>
      <c r="D22" s="6">
        <v>12324100</v>
      </c>
      <c r="E22" s="4" t="s">
        <v>46</v>
      </c>
      <c r="F22" s="7">
        <v>46.27881558</v>
      </c>
      <c r="G22" s="8">
        <v>-112.9194875</v>
      </c>
      <c r="H22" s="9">
        <v>39.5</v>
      </c>
      <c r="I22" s="9">
        <f t="shared" si="0"/>
        <v>102.30453035827202</v>
      </c>
      <c r="J22" s="9">
        <v>275</v>
      </c>
      <c r="K22" s="9">
        <f>J22*0.3048^3</f>
        <v>7.7871328128000012</v>
      </c>
      <c r="L22" s="9">
        <v>25</v>
      </c>
      <c r="M22" s="9">
        <f t="shared" si="1"/>
        <v>7.62</v>
      </c>
      <c r="N22" s="9">
        <v>2.2000000000000002</v>
      </c>
      <c r="O22" s="9">
        <f t="shared" si="2"/>
        <v>0.67056000000000004</v>
      </c>
      <c r="P22" s="9">
        <v>53.4</v>
      </c>
      <c r="Q22" s="9">
        <f>P22*0.3048*0.3048</f>
        <v>4.961022336000001</v>
      </c>
      <c r="R22" s="10" t="s">
        <v>26</v>
      </c>
    </row>
    <row r="23" spans="1:18" x14ac:dyDescent="0.25">
      <c r="A23" s="3" t="s">
        <v>22</v>
      </c>
      <c r="B23" s="4" t="s">
        <v>23</v>
      </c>
      <c r="C23" s="5" t="s">
        <v>24</v>
      </c>
      <c r="D23" s="6">
        <v>12324590</v>
      </c>
      <c r="E23" s="4" t="s">
        <v>47</v>
      </c>
      <c r="F23" s="7">
        <v>46.519651099999997</v>
      </c>
      <c r="G23" s="8">
        <v>-112.79337580000001</v>
      </c>
      <c r="H23" s="9">
        <v>407</v>
      </c>
      <c r="I23" s="9">
        <f t="shared" si="0"/>
        <v>1054.1251609067522</v>
      </c>
      <c r="J23" s="9">
        <v>917</v>
      </c>
      <c r="K23" s="9">
        <f>J23*0.3048^3</f>
        <v>25.966548324864004</v>
      </c>
      <c r="L23" s="9">
        <v>57</v>
      </c>
      <c r="M23" s="9">
        <f t="shared" si="1"/>
        <v>17.3736</v>
      </c>
      <c r="N23" s="9">
        <v>2.7</v>
      </c>
      <c r="O23" s="9">
        <f t="shared" si="2"/>
        <v>0.82296000000000014</v>
      </c>
      <c r="P23" s="9">
        <v>150</v>
      </c>
      <c r="Q23" s="9">
        <f>P23*0.3048*0.3048</f>
        <v>13.935456</v>
      </c>
      <c r="R23" s="10" t="s">
        <v>26</v>
      </c>
    </row>
    <row r="24" spans="1:18" x14ac:dyDescent="0.25">
      <c r="A24" s="3" t="s">
        <v>22</v>
      </c>
      <c r="B24" s="4" t="s">
        <v>23</v>
      </c>
      <c r="C24" s="5" t="s">
        <v>24</v>
      </c>
      <c r="D24" s="6">
        <v>12324700</v>
      </c>
      <c r="E24" s="4" t="s">
        <v>48</v>
      </c>
      <c r="F24" s="7">
        <v>46.619652500000001</v>
      </c>
      <c r="G24" s="8">
        <v>-113.03394489999999</v>
      </c>
      <c r="H24" s="9">
        <v>4.6100000000000003</v>
      </c>
      <c r="I24" s="9">
        <f t="shared" si="0"/>
        <v>11.939845188648961</v>
      </c>
      <c r="J24" s="9">
        <v>60</v>
      </c>
      <c r="K24" s="9">
        <f>J24*0.3048^3</f>
        <v>1.6990107955200002</v>
      </c>
      <c r="L24" s="9">
        <v>8.9</v>
      </c>
      <c r="M24" s="9">
        <f t="shared" si="1"/>
        <v>2.7127200000000005</v>
      </c>
      <c r="N24" s="9">
        <v>0.39</v>
      </c>
      <c r="O24" s="9">
        <f t="shared" si="2"/>
        <v>0.11887200000000001</v>
      </c>
      <c r="P24" s="9">
        <v>3.5</v>
      </c>
      <c r="Q24" s="9">
        <f>P24*0.3048*0.3048</f>
        <v>0.32516064</v>
      </c>
      <c r="R24" s="10" t="s">
        <v>26</v>
      </c>
    </row>
    <row r="25" spans="1:18" x14ac:dyDescent="0.25">
      <c r="A25" s="3" t="s">
        <v>22</v>
      </c>
      <c r="B25" s="4" t="s">
        <v>23</v>
      </c>
      <c r="C25" s="4" t="s">
        <v>24</v>
      </c>
      <c r="D25" s="11">
        <v>12324800</v>
      </c>
      <c r="E25" s="4" t="s">
        <v>49</v>
      </c>
      <c r="F25" s="12">
        <v>46.665486299999998</v>
      </c>
      <c r="G25" s="4">
        <v>-113.09978289999999</v>
      </c>
      <c r="H25" s="9">
        <v>12.6</v>
      </c>
      <c r="I25" s="9">
        <f t="shared" si="0"/>
        <v>32.633850190233602</v>
      </c>
      <c r="J25" s="9"/>
      <c r="K25" s="9"/>
      <c r="L25" s="9">
        <v>5</v>
      </c>
      <c r="M25" s="9">
        <f t="shared" si="1"/>
        <v>1.524</v>
      </c>
      <c r="N25" s="9">
        <v>1.4</v>
      </c>
      <c r="O25" s="9">
        <f t="shared" si="2"/>
        <v>0.42671999999999999</v>
      </c>
      <c r="P25" s="4"/>
      <c r="Q25" s="4"/>
      <c r="R25" s="13" t="s">
        <v>28</v>
      </c>
    </row>
    <row r="26" spans="1:18" x14ac:dyDescent="0.25">
      <c r="A26" s="3" t="s">
        <v>22</v>
      </c>
      <c r="B26" s="4" t="s">
        <v>23</v>
      </c>
      <c r="C26" s="4" t="s">
        <v>24</v>
      </c>
      <c r="D26" s="11">
        <v>12325500</v>
      </c>
      <c r="E26" s="4" t="s">
        <v>50</v>
      </c>
      <c r="F26" s="12">
        <v>46.232980470000001</v>
      </c>
      <c r="G26" s="4">
        <v>-113.2997833</v>
      </c>
      <c r="H26" s="9">
        <v>52.6</v>
      </c>
      <c r="I26" s="9">
        <f t="shared" si="0"/>
        <v>136.23337460367361</v>
      </c>
      <c r="J26" s="9"/>
      <c r="K26" s="9"/>
      <c r="L26" s="9">
        <v>18</v>
      </c>
      <c r="M26" s="9">
        <f t="shared" si="1"/>
        <v>5.4864000000000006</v>
      </c>
      <c r="N26" s="9">
        <v>1.1000000000000001</v>
      </c>
      <c r="O26" s="9">
        <f t="shared" si="2"/>
        <v>0.33528000000000002</v>
      </c>
      <c r="P26" s="4"/>
      <c r="Q26" s="4"/>
      <c r="R26" s="13" t="s">
        <v>28</v>
      </c>
    </row>
    <row r="27" spans="1:18" x14ac:dyDescent="0.25">
      <c r="A27" s="3" t="s">
        <v>22</v>
      </c>
      <c r="B27" s="4" t="s">
        <v>23</v>
      </c>
      <c r="C27" s="5" t="s">
        <v>24</v>
      </c>
      <c r="D27" s="6">
        <v>12329500</v>
      </c>
      <c r="E27" s="4" t="s">
        <v>51</v>
      </c>
      <c r="F27" s="7">
        <v>46.463815599999997</v>
      </c>
      <c r="G27" s="8">
        <v>-113.2397869</v>
      </c>
      <c r="H27" s="9">
        <v>208</v>
      </c>
      <c r="I27" s="9">
        <f t="shared" si="0"/>
        <v>538.71752694988811</v>
      </c>
      <c r="J27" s="9">
        <v>345</v>
      </c>
      <c r="K27" s="9">
        <f>J27*0.3048^3</f>
        <v>9.7693120742400019</v>
      </c>
      <c r="L27" s="9">
        <v>45</v>
      </c>
      <c r="M27" s="9">
        <f t="shared" si="1"/>
        <v>13.716000000000001</v>
      </c>
      <c r="N27" s="9">
        <v>2.7</v>
      </c>
      <c r="O27" s="9">
        <f t="shared" si="2"/>
        <v>0.82296000000000014</v>
      </c>
      <c r="P27" s="9">
        <v>119</v>
      </c>
      <c r="Q27" s="9">
        <f>P27*0.3048*0.3048</f>
        <v>11.05546176</v>
      </c>
      <c r="R27" s="10" t="s">
        <v>26</v>
      </c>
    </row>
    <row r="28" spans="1:18" x14ac:dyDescent="0.25">
      <c r="A28" s="3" t="s">
        <v>22</v>
      </c>
      <c r="B28" s="4" t="s">
        <v>23</v>
      </c>
      <c r="C28" s="5" t="s">
        <v>24</v>
      </c>
      <c r="D28" s="6">
        <v>12330000</v>
      </c>
      <c r="E28" s="4" t="s">
        <v>52</v>
      </c>
      <c r="F28" s="7">
        <v>46.472149000000002</v>
      </c>
      <c r="G28" s="8">
        <v>-113.2339535</v>
      </c>
      <c r="H28" s="9">
        <v>71.3</v>
      </c>
      <c r="I28" s="9">
        <f t="shared" si="0"/>
        <v>184.6661522669568</v>
      </c>
      <c r="J28" s="9">
        <v>335</v>
      </c>
      <c r="K28" s="9">
        <f>J28*0.3048^3</f>
        <v>9.4861436083200008</v>
      </c>
      <c r="L28" s="9">
        <v>33</v>
      </c>
      <c r="M28" s="9">
        <f t="shared" si="1"/>
        <v>10.058400000000001</v>
      </c>
      <c r="N28" s="9">
        <v>1.8</v>
      </c>
      <c r="O28" s="9">
        <f t="shared" si="2"/>
        <v>0.54864000000000002</v>
      </c>
      <c r="P28" s="9">
        <v>56.7</v>
      </c>
      <c r="Q28" s="9">
        <f>P28*0.3048*0.3048</f>
        <v>5.2676023680000004</v>
      </c>
      <c r="R28" s="10" t="s">
        <v>26</v>
      </c>
    </row>
    <row r="29" spans="1:18" x14ac:dyDescent="0.25">
      <c r="A29" s="3" t="s">
        <v>22</v>
      </c>
      <c r="B29" s="4" t="s">
        <v>23</v>
      </c>
      <c r="C29" s="5" t="s">
        <v>24</v>
      </c>
      <c r="D29" s="6">
        <v>12331700</v>
      </c>
      <c r="E29" s="4" t="s">
        <v>53</v>
      </c>
      <c r="F29" s="7">
        <v>46.673541700000001</v>
      </c>
      <c r="G29" s="8">
        <v>-113.1428411</v>
      </c>
      <c r="H29" s="9">
        <v>4.6900000000000004</v>
      </c>
      <c r="I29" s="9">
        <f t="shared" si="0"/>
        <v>12.147044237475843</v>
      </c>
      <c r="J29" s="9">
        <v>14</v>
      </c>
      <c r="K29" s="9">
        <f>J29*0.3048^3</f>
        <v>0.39643585228800005</v>
      </c>
      <c r="L29" s="9">
        <v>6.1</v>
      </c>
      <c r="M29" s="14">
        <f t="shared" si="1"/>
        <v>1.85928</v>
      </c>
      <c r="N29" s="15">
        <v>0.79</v>
      </c>
      <c r="O29" s="15">
        <f t="shared" si="2"/>
        <v>0.24079200000000003</v>
      </c>
      <c r="P29" s="15">
        <v>4.9000000000000004</v>
      </c>
      <c r="Q29" s="15">
        <f>P29*0.3048*0.3048</f>
        <v>0.4552248960000001</v>
      </c>
      <c r="R29" s="16" t="s">
        <v>26</v>
      </c>
    </row>
    <row r="30" spans="1:18" x14ac:dyDescent="0.25">
      <c r="A30" s="3" t="s">
        <v>22</v>
      </c>
      <c r="B30" s="4" t="s">
        <v>23</v>
      </c>
      <c r="C30" s="5" t="s">
        <v>24</v>
      </c>
      <c r="D30" s="17">
        <v>12332000</v>
      </c>
      <c r="E30" s="4" t="s">
        <v>54</v>
      </c>
      <c r="F30" s="7">
        <v>46.184569400000001</v>
      </c>
      <c r="G30" s="8">
        <v>-113.50156939999999</v>
      </c>
      <c r="H30" s="9">
        <v>123</v>
      </c>
      <c r="I30" s="9">
        <f t="shared" si="0"/>
        <v>318.56853757132802</v>
      </c>
      <c r="J30" s="9">
        <v>554</v>
      </c>
      <c r="K30" s="9">
        <f>J30*0.3048^3</f>
        <v>15.687533011968002</v>
      </c>
      <c r="L30" s="9">
        <v>75</v>
      </c>
      <c r="M30" s="14">
        <f t="shared" si="1"/>
        <v>22.86</v>
      </c>
      <c r="N30" s="15">
        <v>1.9</v>
      </c>
      <c r="O30" s="15">
        <f t="shared" si="2"/>
        <v>0.57911999999999997</v>
      </c>
      <c r="P30" s="15">
        <v>144</v>
      </c>
      <c r="Q30" s="15">
        <f>P30*0.3048*0.3048</f>
        <v>13.378037760000002</v>
      </c>
      <c r="R30" s="16" t="s">
        <v>26</v>
      </c>
    </row>
    <row r="31" spans="1:18" x14ac:dyDescent="0.25">
      <c r="A31" s="3" t="s">
        <v>22</v>
      </c>
      <c r="B31" s="4" t="s">
        <v>23</v>
      </c>
      <c r="C31" s="4" t="s">
        <v>24</v>
      </c>
      <c r="D31" s="11">
        <v>12335000</v>
      </c>
      <c r="E31" s="4" t="s">
        <v>55</v>
      </c>
      <c r="F31" s="12">
        <v>46.938719399999997</v>
      </c>
      <c r="G31" s="4">
        <v>-112.940736</v>
      </c>
      <c r="H31" s="9">
        <v>481</v>
      </c>
      <c r="I31" s="9">
        <f t="shared" si="0"/>
        <v>1245.7842810716161</v>
      </c>
      <c r="J31" s="9"/>
      <c r="K31" s="9"/>
      <c r="L31" s="9">
        <v>120</v>
      </c>
      <c r="M31" s="14">
        <f t="shared" si="1"/>
        <v>36.576000000000001</v>
      </c>
      <c r="N31" s="15">
        <v>5</v>
      </c>
      <c r="O31" s="15">
        <f t="shared" si="2"/>
        <v>1.524</v>
      </c>
      <c r="P31" s="18"/>
      <c r="Q31" s="18"/>
      <c r="R31" s="19" t="s">
        <v>28</v>
      </c>
    </row>
    <row r="32" spans="1:18" x14ac:dyDescent="0.25">
      <c r="A32" s="3" t="s">
        <v>22</v>
      </c>
      <c r="B32" s="4" t="s">
        <v>23</v>
      </c>
      <c r="C32" s="5" t="s">
        <v>24</v>
      </c>
      <c r="D32" s="6">
        <v>12335500</v>
      </c>
      <c r="E32" s="4" t="s">
        <v>56</v>
      </c>
      <c r="F32" s="7">
        <v>46.778269399999999</v>
      </c>
      <c r="G32" s="8">
        <v>-112.76754390000001</v>
      </c>
      <c r="H32" s="9">
        <v>116</v>
      </c>
      <c r="I32" s="9">
        <f t="shared" si="0"/>
        <v>300.43862079897605</v>
      </c>
      <c r="J32" s="9">
        <v>195</v>
      </c>
      <c r="K32" s="9">
        <f>J32*0.3048^3</f>
        <v>5.5217850854400012</v>
      </c>
      <c r="L32" s="9">
        <v>38</v>
      </c>
      <c r="M32" s="14">
        <f t="shared" si="1"/>
        <v>11.5824</v>
      </c>
      <c r="N32" s="15">
        <v>1.5</v>
      </c>
      <c r="O32" s="15">
        <f t="shared" si="2"/>
        <v>0.45720000000000005</v>
      </c>
      <c r="P32" s="15">
        <v>55</v>
      </c>
      <c r="Q32" s="15">
        <f>P32*0.3048*0.3048</f>
        <v>5.1096671999999996</v>
      </c>
      <c r="R32" s="16" t="s">
        <v>26</v>
      </c>
    </row>
    <row r="33" spans="1:18" x14ac:dyDescent="0.25">
      <c r="A33" s="3" t="s">
        <v>22</v>
      </c>
      <c r="B33" s="4" t="s">
        <v>23</v>
      </c>
      <c r="C33" s="4" t="s">
        <v>24</v>
      </c>
      <c r="D33" s="11">
        <v>12338500</v>
      </c>
      <c r="E33" s="4" t="s">
        <v>57</v>
      </c>
      <c r="F33" s="12">
        <v>47.015558300000002</v>
      </c>
      <c r="G33" s="4">
        <v>-113.2288167</v>
      </c>
      <c r="H33" s="9">
        <v>1274</v>
      </c>
      <c r="I33" s="9">
        <f t="shared" si="0"/>
        <v>3299.6448525680644</v>
      </c>
      <c r="J33" s="9"/>
      <c r="K33" s="9"/>
      <c r="L33" s="9">
        <v>180</v>
      </c>
      <c r="M33" s="14">
        <f t="shared" si="1"/>
        <v>54.864000000000004</v>
      </c>
      <c r="N33" s="15">
        <v>7</v>
      </c>
      <c r="O33" s="15">
        <f t="shared" si="2"/>
        <v>2.1335999999999999</v>
      </c>
      <c r="P33" s="18"/>
      <c r="Q33" s="18"/>
      <c r="R33" s="19" t="s">
        <v>28</v>
      </c>
    </row>
    <row r="34" spans="1:18" x14ac:dyDescent="0.25">
      <c r="A34" s="3" t="s">
        <v>22</v>
      </c>
      <c r="B34" s="4" t="s">
        <v>23</v>
      </c>
      <c r="C34" s="5" t="s">
        <v>24</v>
      </c>
      <c r="D34" s="6">
        <v>12338600</v>
      </c>
      <c r="E34" s="4" t="s">
        <v>58</v>
      </c>
      <c r="F34" s="7">
        <v>47.093550069999999</v>
      </c>
      <c r="G34" s="8">
        <v>-113.153671</v>
      </c>
      <c r="H34" s="9">
        <v>105</v>
      </c>
      <c r="I34" s="9">
        <f t="shared" si="0"/>
        <v>271.94875158528004</v>
      </c>
      <c r="J34" s="9">
        <v>1130</v>
      </c>
      <c r="K34" s="9">
        <f>J34*0.3048^3</f>
        <v>31.998036648960007</v>
      </c>
      <c r="L34" s="9">
        <v>73</v>
      </c>
      <c r="M34" s="14">
        <f t="shared" si="1"/>
        <v>22.250400000000003</v>
      </c>
      <c r="N34" s="15">
        <v>2.1</v>
      </c>
      <c r="O34" s="15">
        <f t="shared" si="2"/>
        <v>0.64008000000000009</v>
      </c>
      <c r="P34" s="15">
        <v>152</v>
      </c>
      <c r="Q34" s="15">
        <f>P34*0.3048*0.3048</f>
        <v>14.121262080000001</v>
      </c>
      <c r="R34" s="16" t="s">
        <v>26</v>
      </c>
    </row>
    <row r="35" spans="1:18" x14ac:dyDescent="0.25">
      <c r="A35" s="3" t="s">
        <v>22</v>
      </c>
      <c r="B35" s="4" t="s">
        <v>23</v>
      </c>
      <c r="C35" s="5" t="s">
        <v>24</v>
      </c>
      <c r="D35" s="6">
        <v>12339300</v>
      </c>
      <c r="E35" s="4" t="s">
        <v>59</v>
      </c>
      <c r="F35" s="7">
        <v>47.210212900000002</v>
      </c>
      <c r="G35" s="8">
        <v>-113.5417478</v>
      </c>
      <c r="H35" s="9">
        <v>19.8</v>
      </c>
      <c r="I35" s="9">
        <f t="shared" si="0"/>
        <v>51.281764584652805</v>
      </c>
      <c r="J35" s="9">
        <v>124</v>
      </c>
      <c r="K35" s="9">
        <f>J35*0.3048^3</f>
        <v>3.5112889774080007</v>
      </c>
      <c r="L35" s="9">
        <v>21</v>
      </c>
      <c r="M35" s="14">
        <f t="shared" si="1"/>
        <v>6.4008000000000003</v>
      </c>
      <c r="N35" s="15">
        <v>0.97</v>
      </c>
      <c r="O35" s="15">
        <f t="shared" si="2"/>
        <v>0.29565600000000003</v>
      </c>
      <c r="P35" s="15">
        <v>20.6</v>
      </c>
      <c r="Q35" s="15">
        <f>P35*0.3048*0.3048</f>
        <v>1.9138026240000003</v>
      </c>
      <c r="R35" s="16" t="s">
        <v>26</v>
      </c>
    </row>
    <row r="36" spans="1:18" x14ac:dyDescent="0.25">
      <c r="A36" s="3" t="s">
        <v>22</v>
      </c>
      <c r="B36" s="4" t="s">
        <v>23</v>
      </c>
      <c r="C36" s="5" t="s">
        <v>24</v>
      </c>
      <c r="D36" s="6">
        <v>12339450</v>
      </c>
      <c r="E36" s="4" t="s">
        <v>60</v>
      </c>
      <c r="F36" s="7">
        <v>47.019101499999998</v>
      </c>
      <c r="G36" s="8">
        <v>-113.3875757</v>
      </c>
      <c r="H36" s="9">
        <v>345</v>
      </c>
      <c r="I36" s="9">
        <f t="shared" si="0"/>
        <v>893.54589806592014</v>
      </c>
      <c r="J36" s="9">
        <v>1400</v>
      </c>
      <c r="K36" s="9">
        <f>J36*0.3048^3</f>
        <v>39.643585228800006</v>
      </c>
      <c r="L36" s="9">
        <v>120</v>
      </c>
      <c r="M36" s="14">
        <f t="shared" si="1"/>
        <v>36.576000000000001</v>
      </c>
      <c r="N36" s="15">
        <v>2.2000000000000002</v>
      </c>
      <c r="O36" s="15">
        <f t="shared" si="2"/>
        <v>0.67056000000000004</v>
      </c>
      <c r="P36" s="15">
        <v>261</v>
      </c>
      <c r="Q36" s="15">
        <f>P36*0.3048*0.3048</f>
        <v>24.247693440000003</v>
      </c>
      <c r="R36" s="16" t="s">
        <v>26</v>
      </c>
    </row>
    <row r="37" spans="1:18" x14ac:dyDescent="0.25">
      <c r="A37" s="3" t="s">
        <v>22</v>
      </c>
      <c r="B37" s="4" t="s">
        <v>23</v>
      </c>
      <c r="C37" s="5" t="s">
        <v>24</v>
      </c>
      <c r="D37" s="6">
        <v>12339900</v>
      </c>
      <c r="E37" s="4" t="s">
        <v>61</v>
      </c>
      <c r="F37" s="7">
        <v>46.912706180000001</v>
      </c>
      <c r="G37" s="8">
        <v>-113.715096</v>
      </c>
      <c r="H37" s="9">
        <v>7.33</v>
      </c>
      <c r="I37" s="9">
        <f t="shared" si="0"/>
        <v>18.984612848762882</v>
      </c>
      <c r="J37" s="9">
        <v>95</v>
      </c>
      <c r="K37" s="9">
        <f>J37*0.3048^3</f>
        <v>2.6901004262400003</v>
      </c>
      <c r="L37" s="9">
        <v>19</v>
      </c>
      <c r="M37" s="14">
        <f t="shared" si="1"/>
        <v>5.7911999999999999</v>
      </c>
      <c r="N37" s="15">
        <v>2.2000000000000002</v>
      </c>
      <c r="O37" s="15">
        <f t="shared" si="2"/>
        <v>0.67056000000000004</v>
      </c>
      <c r="P37" s="15">
        <v>40.200000000000003</v>
      </c>
      <c r="Q37" s="15">
        <f>P37*0.3048*0.3048</f>
        <v>3.7347022080000007</v>
      </c>
      <c r="R37" s="16" t="s">
        <v>26</v>
      </c>
    </row>
    <row r="38" spans="1:18" x14ac:dyDescent="0.25">
      <c r="A38" s="3" t="s">
        <v>22</v>
      </c>
      <c r="B38" s="4" t="s">
        <v>23</v>
      </c>
      <c r="C38" s="4" t="s">
        <v>24</v>
      </c>
      <c r="D38" s="11">
        <v>12340000</v>
      </c>
      <c r="E38" s="4" t="s">
        <v>62</v>
      </c>
      <c r="F38" s="12">
        <v>46.8996499</v>
      </c>
      <c r="G38" s="4">
        <v>-113.7564872</v>
      </c>
      <c r="H38" s="9">
        <v>2290</v>
      </c>
      <c r="I38" s="9">
        <f t="shared" si="0"/>
        <v>5931.0727726694404</v>
      </c>
      <c r="J38" s="9"/>
      <c r="K38" s="9"/>
      <c r="L38" s="9">
        <v>190</v>
      </c>
      <c r="M38" s="14">
        <f t="shared" si="1"/>
        <v>57.912000000000006</v>
      </c>
      <c r="N38" s="15">
        <v>6</v>
      </c>
      <c r="O38" s="15">
        <f t="shared" si="2"/>
        <v>1.8288000000000002</v>
      </c>
      <c r="P38" s="18"/>
      <c r="Q38" s="18"/>
      <c r="R38" s="19" t="s">
        <v>28</v>
      </c>
    </row>
    <row r="39" spans="1:18" x14ac:dyDescent="0.25">
      <c r="A39" s="3" t="s">
        <v>22</v>
      </c>
      <c r="B39" s="4" t="s">
        <v>23</v>
      </c>
      <c r="C39" s="5" t="s">
        <v>24</v>
      </c>
      <c r="D39" s="6">
        <v>12340200</v>
      </c>
      <c r="E39" s="4" t="s">
        <v>63</v>
      </c>
      <c r="F39" s="7">
        <v>46.887702689999998</v>
      </c>
      <c r="G39" s="8">
        <v>-113.9248283</v>
      </c>
      <c r="H39" s="9">
        <v>5.63</v>
      </c>
      <c r="I39" s="9">
        <f t="shared" si="0"/>
        <v>14.581633061191681</v>
      </c>
      <c r="J39" s="9">
        <v>9</v>
      </c>
      <c r="K39" s="9">
        <f>J39*0.3048^3</f>
        <v>0.25485161932800005</v>
      </c>
      <c r="L39" s="9">
        <v>4.4000000000000004</v>
      </c>
      <c r="M39" s="14">
        <f t="shared" si="1"/>
        <v>1.3411200000000001</v>
      </c>
      <c r="N39" s="15">
        <v>0.52</v>
      </c>
      <c r="O39" s="15">
        <f t="shared" si="2"/>
        <v>0.15849600000000003</v>
      </c>
      <c r="P39" s="15">
        <v>2.2999999999999998</v>
      </c>
      <c r="Q39" s="15">
        <f>P39*0.3048*0.3048</f>
        <v>0.21367699200000001</v>
      </c>
      <c r="R39" s="16" t="s">
        <v>26</v>
      </c>
    </row>
    <row r="40" spans="1:18" x14ac:dyDescent="0.25">
      <c r="A40" s="3" t="s">
        <v>22</v>
      </c>
      <c r="B40" s="4" t="s">
        <v>23</v>
      </c>
      <c r="C40" s="4" t="s">
        <v>24</v>
      </c>
      <c r="D40" s="11">
        <v>12341000</v>
      </c>
      <c r="E40" s="4" t="s">
        <v>64</v>
      </c>
      <c r="F40" s="12">
        <v>46.872146100000002</v>
      </c>
      <c r="G40" s="4">
        <v>-113.9842755</v>
      </c>
      <c r="H40" s="9">
        <v>79.7</v>
      </c>
      <c r="I40" s="9">
        <f t="shared" si="0"/>
        <v>206.42205239377924</v>
      </c>
      <c r="J40" s="9"/>
      <c r="K40" s="9"/>
      <c r="L40" s="9">
        <v>48</v>
      </c>
      <c r="M40" s="14">
        <f t="shared" si="1"/>
        <v>14.630400000000002</v>
      </c>
      <c r="N40" s="15">
        <v>4.2</v>
      </c>
      <c r="O40" s="15">
        <f t="shared" si="2"/>
        <v>1.2801600000000002</v>
      </c>
      <c r="P40" s="18"/>
      <c r="Q40" s="18"/>
      <c r="R40" s="19" t="s">
        <v>28</v>
      </c>
    </row>
    <row r="41" spans="1:18" x14ac:dyDescent="0.25">
      <c r="A41" s="3" t="s">
        <v>22</v>
      </c>
      <c r="B41" s="4" t="s">
        <v>23</v>
      </c>
      <c r="C41" s="4" t="s">
        <v>24</v>
      </c>
      <c r="D41" s="11">
        <v>12342500</v>
      </c>
      <c r="E41" s="4" t="s">
        <v>65</v>
      </c>
      <c r="F41" s="12">
        <v>45.72491797</v>
      </c>
      <c r="G41" s="4">
        <v>-114.28147490000001</v>
      </c>
      <c r="H41" s="9">
        <v>317</v>
      </c>
      <c r="I41" s="9">
        <f t="shared" si="0"/>
        <v>821.02623097651212</v>
      </c>
      <c r="J41" s="9"/>
      <c r="K41" s="9"/>
      <c r="L41" s="9">
        <v>78</v>
      </c>
      <c r="M41" s="14">
        <f t="shared" si="1"/>
        <v>23.7744</v>
      </c>
      <c r="N41" s="15">
        <v>5</v>
      </c>
      <c r="O41" s="15">
        <f t="shared" si="2"/>
        <v>1.524</v>
      </c>
      <c r="P41" s="18"/>
      <c r="Q41" s="18"/>
      <c r="R41" s="19" t="s">
        <v>28</v>
      </c>
    </row>
    <row r="42" spans="1:18" x14ac:dyDescent="0.25">
      <c r="A42" s="3" t="s">
        <v>22</v>
      </c>
      <c r="B42" s="4" t="s">
        <v>23</v>
      </c>
      <c r="C42" s="5" t="s">
        <v>24</v>
      </c>
      <c r="D42" s="6">
        <v>12342950</v>
      </c>
      <c r="E42" s="4" t="s">
        <v>66</v>
      </c>
      <c r="F42" s="7">
        <v>45.895197400000001</v>
      </c>
      <c r="G42" s="8">
        <v>-114.181752</v>
      </c>
      <c r="H42" s="9">
        <v>28.5</v>
      </c>
      <c r="I42" s="9">
        <f t="shared" si="0"/>
        <v>73.814661144576007</v>
      </c>
      <c r="J42" s="9">
        <v>440</v>
      </c>
      <c r="K42" s="9">
        <f>J42*0.3048^3</f>
        <v>12.459412500480003</v>
      </c>
      <c r="L42" s="9">
        <v>49</v>
      </c>
      <c r="M42" s="14">
        <f t="shared" si="1"/>
        <v>14.9352</v>
      </c>
      <c r="N42" s="15">
        <v>2</v>
      </c>
      <c r="O42" s="15">
        <f t="shared" si="2"/>
        <v>0.60960000000000003</v>
      </c>
      <c r="P42" s="15">
        <v>95.5</v>
      </c>
      <c r="Q42" s="15">
        <f>P42*0.3048*0.3048</f>
        <v>8.8722403200000013</v>
      </c>
      <c r="R42" s="16" t="s">
        <v>26</v>
      </c>
    </row>
    <row r="43" spans="1:18" x14ac:dyDescent="0.25">
      <c r="A43" s="3" t="s">
        <v>22</v>
      </c>
      <c r="B43" s="4" t="s">
        <v>23</v>
      </c>
      <c r="C43" s="4" t="s">
        <v>24</v>
      </c>
      <c r="D43" s="11">
        <v>12343400</v>
      </c>
      <c r="E43" s="4" t="s">
        <v>67</v>
      </c>
      <c r="F43" s="12">
        <v>45.883253400000001</v>
      </c>
      <c r="G43" s="4">
        <v>-114.0656379</v>
      </c>
      <c r="H43" s="9">
        <v>381</v>
      </c>
      <c r="I43" s="9">
        <f t="shared" si="0"/>
        <v>986.78547003801611</v>
      </c>
      <c r="J43" s="9"/>
      <c r="K43" s="9"/>
      <c r="L43" s="9">
        <v>90</v>
      </c>
      <c r="M43" s="14">
        <f t="shared" si="1"/>
        <v>27.432000000000002</v>
      </c>
      <c r="N43" s="15">
        <v>4.5</v>
      </c>
      <c r="O43" s="15">
        <f t="shared" si="2"/>
        <v>1.3716000000000002</v>
      </c>
      <c r="P43" s="18"/>
      <c r="Q43" s="18"/>
      <c r="R43" s="19" t="s">
        <v>28</v>
      </c>
    </row>
    <row r="44" spans="1:18" x14ac:dyDescent="0.25">
      <c r="A44" s="3" t="s">
        <v>22</v>
      </c>
      <c r="B44" s="4" t="s">
        <v>23</v>
      </c>
      <c r="C44" s="4" t="s">
        <v>24</v>
      </c>
      <c r="D44" s="11">
        <v>12344000</v>
      </c>
      <c r="E44" s="4" t="s">
        <v>68</v>
      </c>
      <c r="F44" s="12">
        <v>45.972142490000003</v>
      </c>
      <c r="G44" s="4">
        <v>-114.1414742</v>
      </c>
      <c r="H44" s="9">
        <v>1049</v>
      </c>
      <c r="I44" s="9">
        <f t="shared" si="0"/>
        <v>2716.8975277424643</v>
      </c>
      <c r="J44" s="9"/>
      <c r="K44" s="9"/>
      <c r="L44" s="9">
        <v>184</v>
      </c>
      <c r="M44" s="14">
        <f t="shared" si="1"/>
        <v>56.083200000000005</v>
      </c>
      <c r="N44" s="15">
        <v>4</v>
      </c>
      <c r="O44" s="15">
        <f t="shared" si="2"/>
        <v>1.2192000000000001</v>
      </c>
      <c r="P44" s="18"/>
      <c r="Q44" s="18"/>
      <c r="R44" s="19" t="s">
        <v>28</v>
      </c>
    </row>
    <row r="45" spans="1:18" x14ac:dyDescent="0.25">
      <c r="A45" s="3" t="s">
        <v>22</v>
      </c>
      <c r="B45" s="4" t="s">
        <v>23</v>
      </c>
      <c r="C45" s="5" t="s">
        <v>24</v>
      </c>
      <c r="D45" s="6">
        <v>12344300</v>
      </c>
      <c r="E45" s="4" t="s">
        <v>69</v>
      </c>
      <c r="F45" s="7">
        <v>46.024087190000003</v>
      </c>
      <c r="G45" s="8">
        <v>-114.15119780000001</v>
      </c>
      <c r="H45" s="9">
        <v>6.5</v>
      </c>
      <c r="I45" s="9">
        <f t="shared" si="0"/>
        <v>16.834922717184003</v>
      </c>
      <c r="J45" s="9">
        <v>14</v>
      </c>
      <c r="K45" s="9">
        <f>J45*0.3048^3</f>
        <v>0.39643585228800005</v>
      </c>
      <c r="L45" s="9">
        <v>8.1</v>
      </c>
      <c r="M45" s="14">
        <f t="shared" si="1"/>
        <v>2.46888</v>
      </c>
      <c r="N45" s="15">
        <v>1.2</v>
      </c>
      <c r="O45" s="15">
        <f t="shared" si="2"/>
        <v>0.36576000000000003</v>
      </c>
      <c r="P45" s="15">
        <v>9.9</v>
      </c>
      <c r="Q45" s="15">
        <f>P45*0.3048*0.3048</f>
        <v>0.91974009600000006</v>
      </c>
      <c r="R45" s="16" t="s">
        <v>26</v>
      </c>
    </row>
    <row r="46" spans="1:18" x14ac:dyDescent="0.25">
      <c r="A46" s="3" t="s">
        <v>22</v>
      </c>
      <c r="B46" s="4" t="s">
        <v>23</v>
      </c>
      <c r="C46" s="4" t="s">
        <v>24</v>
      </c>
      <c r="D46" s="11">
        <v>12345800</v>
      </c>
      <c r="E46" s="4" t="s">
        <v>70</v>
      </c>
      <c r="F46" s="12">
        <v>46.144365399999998</v>
      </c>
      <c r="G46" s="4">
        <v>-114.2134252</v>
      </c>
      <c r="H46" s="9">
        <v>5.05</v>
      </c>
      <c r="I46" s="9">
        <f t="shared" si="0"/>
        <v>13.079439957196801</v>
      </c>
      <c r="J46" s="9"/>
      <c r="K46" s="9"/>
      <c r="L46" s="9">
        <v>20</v>
      </c>
      <c r="M46" s="14">
        <f t="shared" si="1"/>
        <v>6.0960000000000001</v>
      </c>
      <c r="N46" s="15">
        <v>2</v>
      </c>
      <c r="O46" s="15">
        <f t="shared" si="2"/>
        <v>0.60960000000000003</v>
      </c>
      <c r="P46" s="18"/>
      <c r="Q46" s="18"/>
      <c r="R46" s="19" t="s">
        <v>28</v>
      </c>
    </row>
    <row r="47" spans="1:18" x14ac:dyDescent="0.25">
      <c r="A47" s="3" t="s">
        <v>22</v>
      </c>
      <c r="B47" s="4" t="s">
        <v>23</v>
      </c>
      <c r="C47" s="5" t="s">
        <v>24</v>
      </c>
      <c r="D47" s="6">
        <v>12346500</v>
      </c>
      <c r="E47" s="4" t="s">
        <v>71</v>
      </c>
      <c r="F47" s="7">
        <v>46.161032560000002</v>
      </c>
      <c r="G47" s="8">
        <v>-113.9486974</v>
      </c>
      <c r="H47" s="9">
        <v>87.8</v>
      </c>
      <c r="I47" s="9">
        <f t="shared" si="0"/>
        <v>227.40095608750082</v>
      </c>
      <c r="J47" s="9">
        <v>375</v>
      </c>
      <c r="K47" s="9">
        <f>J47*0.3048^3</f>
        <v>10.618817472000002</v>
      </c>
      <c r="L47" s="9">
        <v>33</v>
      </c>
      <c r="M47" s="14">
        <f t="shared" si="1"/>
        <v>10.058400000000001</v>
      </c>
      <c r="N47" s="15">
        <v>2</v>
      </c>
      <c r="O47" s="15">
        <f t="shared" si="2"/>
        <v>0.60960000000000003</v>
      </c>
      <c r="P47" s="15">
        <v>65.2</v>
      </c>
      <c r="Q47" s="15">
        <f>P47*0.3048*0.3048</f>
        <v>6.0572782080000014</v>
      </c>
      <c r="R47" s="16" t="s">
        <v>26</v>
      </c>
    </row>
    <row r="48" spans="1:18" x14ac:dyDescent="0.25">
      <c r="A48" s="3" t="s">
        <v>22</v>
      </c>
      <c r="B48" s="4" t="s">
        <v>23</v>
      </c>
      <c r="C48" s="4" t="s">
        <v>24</v>
      </c>
      <c r="D48" s="11">
        <v>12347500</v>
      </c>
      <c r="E48" s="4" t="s">
        <v>72</v>
      </c>
      <c r="F48" s="12">
        <v>46.269366079999998</v>
      </c>
      <c r="G48" s="4">
        <v>-114.2370408</v>
      </c>
      <c r="H48" s="9">
        <v>25.9</v>
      </c>
      <c r="I48" s="9">
        <f t="shared" si="0"/>
        <v>67.080692057702407</v>
      </c>
      <c r="J48" s="9"/>
      <c r="K48" s="9"/>
      <c r="L48" s="9">
        <v>38</v>
      </c>
      <c r="M48" s="14">
        <f t="shared" si="1"/>
        <v>11.5824</v>
      </c>
      <c r="N48" s="15">
        <v>2.8</v>
      </c>
      <c r="O48" s="15">
        <f t="shared" si="2"/>
        <v>0.85343999999999998</v>
      </c>
      <c r="P48" s="18"/>
      <c r="Q48" s="18"/>
      <c r="R48" s="19" t="s">
        <v>28</v>
      </c>
    </row>
    <row r="49" spans="1:18" x14ac:dyDescent="0.25">
      <c r="A49" s="3" t="s">
        <v>22</v>
      </c>
      <c r="B49" s="4" t="s">
        <v>23</v>
      </c>
      <c r="C49" s="4" t="s">
        <v>24</v>
      </c>
      <c r="D49" s="11">
        <v>12348500</v>
      </c>
      <c r="E49" s="4" t="s">
        <v>73</v>
      </c>
      <c r="F49" s="12">
        <v>46.294366179999997</v>
      </c>
      <c r="G49" s="4">
        <v>-113.9953703</v>
      </c>
      <c r="H49" s="9">
        <v>21.9</v>
      </c>
      <c r="I49" s="9">
        <f t="shared" si="0"/>
        <v>56.720739616358401</v>
      </c>
      <c r="J49" s="9"/>
      <c r="K49" s="9"/>
      <c r="L49" s="9">
        <v>21</v>
      </c>
      <c r="M49" s="14">
        <f t="shared" si="1"/>
        <v>6.4008000000000003</v>
      </c>
      <c r="N49" s="15">
        <v>2.2999999999999998</v>
      </c>
      <c r="O49" s="15">
        <f t="shared" si="2"/>
        <v>0.70104</v>
      </c>
      <c r="P49" s="18"/>
      <c r="Q49" s="18"/>
      <c r="R49" s="19" t="s">
        <v>28</v>
      </c>
    </row>
    <row r="50" spans="1:18" x14ac:dyDescent="0.25">
      <c r="A50" s="3" t="s">
        <v>22</v>
      </c>
      <c r="B50" s="4" t="s">
        <v>23</v>
      </c>
      <c r="C50" s="4" t="s">
        <v>24</v>
      </c>
      <c r="D50" s="11">
        <v>12350000</v>
      </c>
      <c r="E50" s="4" t="s">
        <v>74</v>
      </c>
      <c r="F50" s="12">
        <v>46.38092778</v>
      </c>
      <c r="G50" s="4">
        <v>-114.220411</v>
      </c>
      <c r="H50" s="9">
        <v>26.8</v>
      </c>
      <c r="I50" s="9">
        <f t="shared" si="0"/>
        <v>69.411681357004809</v>
      </c>
      <c r="J50" s="9"/>
      <c r="K50" s="9"/>
      <c r="L50" s="9">
        <v>47</v>
      </c>
      <c r="M50" s="14">
        <f t="shared" si="1"/>
        <v>14.325600000000001</v>
      </c>
      <c r="N50" s="15">
        <v>3.8</v>
      </c>
      <c r="O50" s="15">
        <f t="shared" si="2"/>
        <v>1.1582399999999999</v>
      </c>
      <c r="P50" s="18"/>
      <c r="Q50" s="18"/>
      <c r="R50" s="19" t="s">
        <v>28</v>
      </c>
    </row>
    <row r="51" spans="1:18" x14ac:dyDescent="0.25">
      <c r="A51" s="3" t="s">
        <v>22</v>
      </c>
      <c r="B51" s="4" t="s">
        <v>23</v>
      </c>
      <c r="C51" s="4" t="s">
        <v>24</v>
      </c>
      <c r="D51" s="20">
        <v>12350200</v>
      </c>
      <c r="E51" s="4" t="s">
        <v>75</v>
      </c>
      <c r="F51" s="4">
        <v>46.4054778</v>
      </c>
      <c r="G51" s="4">
        <v>-114.25649079999999</v>
      </c>
      <c r="H51" s="9">
        <v>3.37</v>
      </c>
      <c r="I51" s="9">
        <f t="shared" si="0"/>
        <v>8.7282599318323211</v>
      </c>
      <c r="J51" s="9"/>
      <c r="K51" s="9"/>
      <c r="L51" s="9">
        <v>16</v>
      </c>
      <c r="M51" s="14">
        <f t="shared" si="1"/>
        <v>4.8768000000000002</v>
      </c>
      <c r="N51" s="15">
        <v>1.4</v>
      </c>
      <c r="O51" s="15">
        <f t="shared" si="2"/>
        <v>0.42671999999999999</v>
      </c>
      <c r="P51" s="18"/>
      <c r="Q51" s="18"/>
      <c r="R51" s="19" t="s">
        <v>28</v>
      </c>
    </row>
    <row r="52" spans="1:18" x14ac:dyDescent="0.25">
      <c r="A52" s="3" t="s">
        <v>22</v>
      </c>
      <c r="B52" s="4" t="s">
        <v>23</v>
      </c>
      <c r="C52" s="5" t="s">
        <v>24</v>
      </c>
      <c r="D52" s="17">
        <v>12350500</v>
      </c>
      <c r="E52" s="4" t="s">
        <v>76</v>
      </c>
      <c r="F52" s="8">
        <v>46.537144900000001</v>
      </c>
      <c r="G52" s="8">
        <v>-114.15954960000001</v>
      </c>
      <c r="H52" s="9">
        <v>28.9</v>
      </c>
      <c r="I52" s="9">
        <f t="shared" si="0"/>
        <v>74.850656388710405</v>
      </c>
      <c r="J52" s="9">
        <v>670</v>
      </c>
      <c r="K52" s="9">
        <f>J52*0.3048^3</f>
        <v>18.972287216640002</v>
      </c>
      <c r="L52" s="9">
        <v>30</v>
      </c>
      <c r="M52" s="14">
        <f t="shared" si="1"/>
        <v>9.1440000000000001</v>
      </c>
      <c r="N52" s="15">
        <v>1.3</v>
      </c>
      <c r="O52" s="15">
        <f t="shared" si="2"/>
        <v>0.39624000000000004</v>
      </c>
      <c r="P52" s="15">
        <v>38.1</v>
      </c>
      <c r="Q52" s="15">
        <f>P52*0.3048*0.3048</f>
        <v>3.5396058240000001</v>
      </c>
      <c r="R52" s="16" t="s">
        <v>26</v>
      </c>
    </row>
    <row r="53" spans="1:18" x14ac:dyDescent="0.25">
      <c r="A53" s="3" t="s">
        <v>22</v>
      </c>
      <c r="B53" s="4" t="s">
        <v>23</v>
      </c>
      <c r="C53" s="4" t="s">
        <v>24</v>
      </c>
      <c r="D53" s="20">
        <v>12351000</v>
      </c>
      <c r="E53" s="4" t="s">
        <v>77</v>
      </c>
      <c r="F53" s="4">
        <v>46.463811300000003</v>
      </c>
      <c r="G53" s="4">
        <v>-113.945376</v>
      </c>
      <c r="H53" s="9">
        <v>73.2</v>
      </c>
      <c r="I53" s="9">
        <f t="shared" si="0"/>
        <v>189.58712967659523</v>
      </c>
      <c r="J53" s="9"/>
      <c r="K53" s="9"/>
      <c r="L53" s="9">
        <v>28</v>
      </c>
      <c r="M53" s="14">
        <f t="shared" si="1"/>
        <v>8.5343999999999998</v>
      </c>
      <c r="N53" s="15">
        <v>2</v>
      </c>
      <c r="O53" s="15">
        <f t="shared" si="2"/>
        <v>0.60960000000000003</v>
      </c>
      <c r="P53" s="18"/>
      <c r="Q53" s="18"/>
      <c r="R53" s="19" t="s">
        <v>28</v>
      </c>
    </row>
    <row r="54" spans="1:18" x14ac:dyDescent="0.25">
      <c r="A54" s="3" t="s">
        <v>22</v>
      </c>
      <c r="B54" s="4" t="s">
        <v>23</v>
      </c>
      <c r="C54" s="5" t="s">
        <v>24</v>
      </c>
      <c r="D54" s="17">
        <v>12351400</v>
      </c>
      <c r="E54" s="4" t="s">
        <v>78</v>
      </c>
      <c r="F54" s="8">
        <v>46.64860556</v>
      </c>
      <c r="G54" s="8">
        <v>-113.958175</v>
      </c>
      <c r="H54" s="9">
        <v>19.5</v>
      </c>
      <c r="I54" s="9">
        <f t="shared" si="0"/>
        <v>50.504768151552007</v>
      </c>
      <c r="J54" s="9">
        <v>55</v>
      </c>
      <c r="K54" s="9">
        <f>J54*0.3048^3</f>
        <v>1.5574265625600003</v>
      </c>
      <c r="L54" s="9">
        <v>14</v>
      </c>
      <c r="M54" s="14">
        <f t="shared" si="1"/>
        <v>4.2671999999999999</v>
      </c>
      <c r="N54" s="15">
        <v>2</v>
      </c>
      <c r="O54" s="15">
        <f t="shared" si="2"/>
        <v>0.60960000000000003</v>
      </c>
      <c r="P54" s="15">
        <v>27</v>
      </c>
      <c r="Q54" s="15">
        <f>P54*0.3048*0.3048</f>
        <v>2.5083820800000001</v>
      </c>
      <c r="R54" s="16" t="s">
        <v>26</v>
      </c>
    </row>
    <row r="55" spans="1:18" x14ac:dyDescent="0.25">
      <c r="A55" s="3" t="s">
        <v>22</v>
      </c>
      <c r="B55" s="4" t="s">
        <v>23</v>
      </c>
      <c r="C55" s="5" t="s">
        <v>24</v>
      </c>
      <c r="D55" s="17">
        <v>12352000</v>
      </c>
      <c r="E55" s="4" t="s">
        <v>79</v>
      </c>
      <c r="F55" s="8">
        <v>46.744113890000001</v>
      </c>
      <c r="G55" s="8">
        <v>-114.14342499999999</v>
      </c>
      <c r="H55" s="9">
        <v>250</v>
      </c>
      <c r="I55" s="9">
        <f t="shared" si="0"/>
        <v>647.49702758400008</v>
      </c>
      <c r="J55" s="9">
        <v>1140</v>
      </c>
      <c r="K55" s="9">
        <f>J55*0.3048^3</f>
        <v>32.281205114880002</v>
      </c>
      <c r="L55" s="9">
        <v>57</v>
      </c>
      <c r="M55" s="14">
        <f t="shared" si="1"/>
        <v>17.3736</v>
      </c>
      <c r="N55" s="15">
        <v>1.8</v>
      </c>
      <c r="O55" s="15">
        <f t="shared" si="2"/>
        <v>0.54864000000000002</v>
      </c>
      <c r="P55" s="15">
        <v>103</v>
      </c>
      <c r="Q55" s="15">
        <f>P55*0.3048*0.3048</f>
        <v>9.569013120000001</v>
      </c>
      <c r="R55" s="16" t="s">
        <v>26</v>
      </c>
    </row>
    <row r="56" spans="1:18" x14ac:dyDescent="0.25">
      <c r="A56" s="3" t="s">
        <v>22</v>
      </c>
      <c r="B56" s="4" t="s">
        <v>23</v>
      </c>
      <c r="C56" s="5" t="s">
        <v>24</v>
      </c>
      <c r="D56" s="17">
        <v>12352200</v>
      </c>
      <c r="E56" s="4" t="s">
        <v>80</v>
      </c>
      <c r="F56" s="8">
        <v>46.81325666</v>
      </c>
      <c r="G56" s="8">
        <v>-114.09372260000001</v>
      </c>
      <c r="H56" s="9">
        <v>4.16</v>
      </c>
      <c r="I56" s="9">
        <f t="shared" si="0"/>
        <v>10.774350538997762</v>
      </c>
      <c r="J56" s="9">
        <v>15</v>
      </c>
      <c r="K56" s="9">
        <f>J56*0.3048^3</f>
        <v>0.42475269888000006</v>
      </c>
      <c r="L56" s="9">
        <v>8.3000000000000007</v>
      </c>
      <c r="M56" s="14">
        <f t="shared" si="1"/>
        <v>2.5298400000000005</v>
      </c>
      <c r="N56" s="15">
        <v>1.1000000000000001</v>
      </c>
      <c r="O56" s="15">
        <f t="shared" si="2"/>
        <v>0.33528000000000002</v>
      </c>
      <c r="P56" s="15">
        <v>9</v>
      </c>
      <c r="Q56" s="15">
        <f>P56*0.3048*0.3048</f>
        <v>0.8361273600000001</v>
      </c>
      <c r="R56" s="16" t="s">
        <v>26</v>
      </c>
    </row>
    <row r="57" spans="1:18" x14ac:dyDescent="0.25">
      <c r="A57" s="3" t="s">
        <v>22</v>
      </c>
      <c r="B57" s="4" t="s">
        <v>23</v>
      </c>
      <c r="C57" s="4" t="s">
        <v>24</v>
      </c>
      <c r="D57" s="20">
        <v>12353400</v>
      </c>
      <c r="E57" s="4" t="s">
        <v>81</v>
      </c>
      <c r="F57" s="4">
        <v>47.020754070000002</v>
      </c>
      <c r="G57" s="4">
        <v>-114.5229001</v>
      </c>
      <c r="H57" s="9">
        <v>8.02</v>
      </c>
      <c r="I57" s="9">
        <f t="shared" si="0"/>
        <v>20.771704644894722</v>
      </c>
      <c r="J57" s="9"/>
      <c r="K57" s="9"/>
      <c r="L57" s="9">
        <v>13</v>
      </c>
      <c r="M57" s="14">
        <f t="shared" si="1"/>
        <v>3.9624000000000001</v>
      </c>
      <c r="N57" s="15">
        <v>1.5</v>
      </c>
      <c r="O57" s="15">
        <f t="shared" si="2"/>
        <v>0.45720000000000005</v>
      </c>
      <c r="P57" s="18"/>
      <c r="Q57" s="18"/>
      <c r="R57" s="19" t="s">
        <v>28</v>
      </c>
    </row>
    <row r="58" spans="1:18" x14ac:dyDescent="0.25">
      <c r="A58" s="3" t="s">
        <v>22</v>
      </c>
      <c r="B58" s="4" t="s">
        <v>23</v>
      </c>
      <c r="C58" s="4" t="s">
        <v>24</v>
      </c>
      <c r="D58" s="20">
        <v>12353800</v>
      </c>
      <c r="E58" s="4" t="s">
        <v>82</v>
      </c>
      <c r="F58" s="4">
        <v>47.199093980000001</v>
      </c>
      <c r="G58" s="4">
        <v>-114.9170764</v>
      </c>
      <c r="H58" s="9">
        <v>12.2</v>
      </c>
      <c r="I58" s="9">
        <f t="shared" si="0"/>
        <v>31.597854946099201</v>
      </c>
      <c r="J58" s="9"/>
      <c r="K58" s="9"/>
      <c r="L58" s="9">
        <v>14</v>
      </c>
      <c r="M58" s="14">
        <f t="shared" si="1"/>
        <v>4.2671999999999999</v>
      </c>
      <c r="N58" s="15">
        <v>2.5</v>
      </c>
      <c r="O58" s="15">
        <f t="shared" si="2"/>
        <v>0.76200000000000001</v>
      </c>
      <c r="P58" s="18"/>
      <c r="Q58" s="18"/>
      <c r="R58" s="19" t="s">
        <v>28</v>
      </c>
    </row>
    <row r="59" spans="1:18" x14ac:dyDescent="0.25">
      <c r="A59" s="3" t="s">
        <v>22</v>
      </c>
      <c r="B59" s="4" t="s">
        <v>23</v>
      </c>
      <c r="C59" s="5" t="s">
        <v>24</v>
      </c>
      <c r="D59" s="17">
        <v>12353820</v>
      </c>
      <c r="E59" s="4" t="s">
        <v>83</v>
      </c>
      <c r="F59" s="8">
        <v>47.221316989999998</v>
      </c>
      <c r="G59" s="8">
        <v>-114.9729114</v>
      </c>
      <c r="H59" s="9">
        <v>46.3</v>
      </c>
      <c r="I59" s="9">
        <f t="shared" si="0"/>
        <v>119.91644950855681</v>
      </c>
      <c r="J59" s="9">
        <v>140</v>
      </c>
      <c r="K59" s="9">
        <f>J59*0.3048^3</f>
        <v>3.9643585228800005</v>
      </c>
      <c r="L59" s="9">
        <v>24</v>
      </c>
      <c r="M59" s="14">
        <f t="shared" si="1"/>
        <v>7.3152000000000008</v>
      </c>
      <c r="N59" s="15">
        <v>1.3</v>
      </c>
      <c r="O59" s="15">
        <f t="shared" si="2"/>
        <v>0.39624000000000004</v>
      </c>
      <c r="P59" s="15">
        <v>31.4</v>
      </c>
      <c r="Q59" s="15">
        <f>P59*0.3048*0.3048</f>
        <v>2.9171554560000001</v>
      </c>
      <c r="R59" s="16" t="s">
        <v>26</v>
      </c>
    </row>
    <row r="60" spans="1:18" x14ac:dyDescent="0.25">
      <c r="A60" s="3" t="s">
        <v>22</v>
      </c>
      <c r="B60" s="4" t="s">
        <v>23</v>
      </c>
      <c r="C60" s="5" t="s">
        <v>24</v>
      </c>
      <c r="D60" s="17">
        <v>12353850</v>
      </c>
      <c r="E60" s="4" t="s">
        <v>84</v>
      </c>
      <c r="F60" s="8">
        <v>47.413264159999997</v>
      </c>
      <c r="G60" s="8">
        <v>-115.4134835</v>
      </c>
      <c r="H60" s="9">
        <v>2.72</v>
      </c>
      <c r="I60" s="9">
        <f t="shared" si="0"/>
        <v>7.0447676601139211</v>
      </c>
      <c r="J60" s="9">
        <v>8</v>
      </c>
      <c r="K60" s="9">
        <f>J60*0.3048^3</f>
        <v>0.22653477273600003</v>
      </c>
      <c r="L60" s="9">
        <v>9.8000000000000007</v>
      </c>
      <c r="M60" s="14">
        <f t="shared" si="1"/>
        <v>2.9870400000000004</v>
      </c>
      <c r="N60" s="15">
        <v>0.76</v>
      </c>
      <c r="O60" s="15">
        <f t="shared" si="2"/>
        <v>0.23164800000000002</v>
      </c>
      <c r="P60" s="15">
        <v>7.9</v>
      </c>
      <c r="Q60" s="15">
        <f>P60*0.3048*0.3048</f>
        <v>0.73393401600000008</v>
      </c>
      <c r="R60" s="16" t="s">
        <v>26</v>
      </c>
    </row>
    <row r="61" spans="1:18" x14ac:dyDescent="0.25">
      <c r="A61" s="3" t="s">
        <v>22</v>
      </c>
      <c r="B61" s="4" t="s">
        <v>23</v>
      </c>
      <c r="C61" s="4" t="s">
        <v>24</v>
      </c>
      <c r="D61" s="20">
        <v>12354000</v>
      </c>
      <c r="E61" s="4" t="s">
        <v>85</v>
      </c>
      <c r="F61" s="4">
        <v>47.296874099999997</v>
      </c>
      <c r="G61" s="4">
        <v>-115.1226394</v>
      </c>
      <c r="H61" s="9">
        <v>303</v>
      </c>
      <c r="I61" s="9">
        <f t="shared" si="0"/>
        <v>784.76639743180806</v>
      </c>
      <c r="J61" s="9"/>
      <c r="K61" s="9"/>
      <c r="L61" s="9">
        <v>136</v>
      </c>
      <c r="M61" s="14">
        <f t="shared" si="1"/>
        <v>41.452800000000003</v>
      </c>
      <c r="N61" s="15">
        <v>6.5</v>
      </c>
      <c r="O61" s="15">
        <f t="shared" si="2"/>
        <v>1.9812000000000001</v>
      </c>
      <c r="P61" s="18"/>
      <c r="Q61" s="18"/>
      <c r="R61" s="19" t="s">
        <v>28</v>
      </c>
    </row>
    <row r="62" spans="1:18" x14ac:dyDescent="0.25">
      <c r="A62" s="3" t="s">
        <v>22</v>
      </c>
      <c r="B62" s="4" t="s">
        <v>23</v>
      </c>
      <c r="C62" s="4" t="s">
        <v>24</v>
      </c>
      <c r="D62" s="20">
        <v>12354100</v>
      </c>
      <c r="E62" s="4" t="s">
        <v>86</v>
      </c>
      <c r="F62" s="4">
        <v>47.269928589999999</v>
      </c>
      <c r="G62" s="4">
        <v>-115.1429176</v>
      </c>
      <c r="H62" s="9">
        <v>14.7</v>
      </c>
      <c r="I62" s="9">
        <f t="shared" si="0"/>
        <v>38.072825221939205</v>
      </c>
      <c r="J62" s="9"/>
      <c r="K62" s="9"/>
      <c r="L62" s="9">
        <v>21</v>
      </c>
      <c r="M62" s="14">
        <f t="shared" si="1"/>
        <v>6.4008000000000003</v>
      </c>
      <c r="N62" s="15">
        <v>2.4</v>
      </c>
      <c r="O62" s="15">
        <f t="shared" si="2"/>
        <v>0.73152000000000006</v>
      </c>
      <c r="P62" s="18"/>
      <c r="Q62" s="18"/>
      <c r="R62" s="19" t="s">
        <v>28</v>
      </c>
    </row>
    <row r="63" spans="1:18" x14ac:dyDescent="0.25">
      <c r="A63" s="3" t="s">
        <v>22</v>
      </c>
      <c r="B63" s="4" t="s">
        <v>23</v>
      </c>
      <c r="C63" s="4" t="s">
        <v>24</v>
      </c>
      <c r="D63" s="20">
        <v>12355000</v>
      </c>
      <c r="E63" s="4" t="s">
        <v>87</v>
      </c>
      <c r="F63" s="4">
        <v>49.000555560000002</v>
      </c>
      <c r="G63" s="4">
        <v>-114.47638889</v>
      </c>
      <c r="H63" s="9">
        <v>427</v>
      </c>
      <c r="I63" s="9">
        <f t="shared" si="0"/>
        <v>1105.9249231134722</v>
      </c>
      <c r="J63" s="9"/>
      <c r="K63" s="9"/>
      <c r="L63" s="9">
        <v>145</v>
      </c>
      <c r="M63" s="14">
        <f t="shared" si="1"/>
        <v>44.196000000000005</v>
      </c>
      <c r="N63" s="15">
        <v>5</v>
      </c>
      <c r="O63" s="15">
        <f t="shared" si="2"/>
        <v>1.524</v>
      </c>
      <c r="P63" s="18"/>
      <c r="Q63" s="18"/>
      <c r="R63" s="19" t="s">
        <v>28</v>
      </c>
    </row>
    <row r="64" spans="1:18" x14ac:dyDescent="0.25">
      <c r="A64" s="3" t="s">
        <v>22</v>
      </c>
      <c r="B64" s="4" t="s">
        <v>23</v>
      </c>
      <c r="C64" s="5" t="s">
        <v>24</v>
      </c>
      <c r="D64" s="17">
        <v>12355350</v>
      </c>
      <c r="E64" s="4" t="s">
        <v>88</v>
      </c>
      <c r="F64" s="8">
        <v>48.601912769999998</v>
      </c>
      <c r="G64" s="8">
        <v>-114.16623989999999</v>
      </c>
      <c r="H64" s="9">
        <v>82.1</v>
      </c>
      <c r="I64" s="9">
        <f t="shared" si="0"/>
        <v>212.6380238585856</v>
      </c>
      <c r="J64" s="9">
        <v>719</v>
      </c>
      <c r="K64" s="9">
        <f>J64*0.3048^3</f>
        <v>20.359812699648003</v>
      </c>
      <c r="L64" s="9">
        <v>45</v>
      </c>
      <c r="M64" s="14">
        <f t="shared" si="1"/>
        <v>13.716000000000001</v>
      </c>
      <c r="N64" s="15">
        <v>2.5</v>
      </c>
      <c r="O64" s="15">
        <f t="shared" si="2"/>
        <v>0.76200000000000001</v>
      </c>
      <c r="P64" s="15">
        <v>112</v>
      </c>
      <c r="Q64" s="15">
        <f>P64*0.3048*0.3048</f>
        <v>10.40514048</v>
      </c>
      <c r="R64" s="16" t="s">
        <v>26</v>
      </c>
    </row>
    <row r="65" spans="1:18" x14ac:dyDescent="0.25">
      <c r="A65" s="3" t="s">
        <v>22</v>
      </c>
      <c r="B65" s="4" t="s">
        <v>23</v>
      </c>
      <c r="C65" s="4" t="s">
        <v>24</v>
      </c>
      <c r="D65" s="20">
        <v>12355500</v>
      </c>
      <c r="E65" s="4" t="s">
        <v>89</v>
      </c>
      <c r="F65" s="4">
        <v>48.495521859999997</v>
      </c>
      <c r="G65" s="4">
        <v>-114.1276245</v>
      </c>
      <c r="H65" s="9">
        <v>1548</v>
      </c>
      <c r="I65" s="9">
        <f t="shared" si="0"/>
        <v>4009.3015948001284</v>
      </c>
      <c r="J65" s="9"/>
      <c r="K65" s="9"/>
      <c r="L65" s="9">
        <v>270</v>
      </c>
      <c r="M65" s="14">
        <f t="shared" si="1"/>
        <v>82.296000000000006</v>
      </c>
      <c r="N65" s="15">
        <v>7</v>
      </c>
      <c r="O65" s="15">
        <f t="shared" si="2"/>
        <v>2.1335999999999999</v>
      </c>
      <c r="P65" s="18"/>
      <c r="Q65" s="18"/>
      <c r="R65" s="19" t="s">
        <v>28</v>
      </c>
    </row>
    <row r="66" spans="1:18" x14ac:dyDescent="0.25">
      <c r="A66" s="3" t="s">
        <v>22</v>
      </c>
      <c r="B66" s="4" t="s">
        <v>23</v>
      </c>
      <c r="C66" s="4" t="s">
        <v>24</v>
      </c>
      <c r="D66" s="20">
        <v>12356000</v>
      </c>
      <c r="E66" s="4" t="s">
        <v>90</v>
      </c>
      <c r="F66" s="4">
        <v>48.291629200000003</v>
      </c>
      <c r="G66" s="4">
        <v>-113.3870403</v>
      </c>
      <c r="H66" s="9">
        <v>8.09</v>
      </c>
      <c r="I66" s="9">
        <f t="shared" si="0"/>
        <v>20.953003812618242</v>
      </c>
      <c r="J66" s="9"/>
      <c r="K66" s="9"/>
      <c r="L66" s="9">
        <v>28</v>
      </c>
      <c r="M66" s="14">
        <f t="shared" si="1"/>
        <v>8.5343999999999998</v>
      </c>
      <c r="N66" s="15">
        <v>3</v>
      </c>
      <c r="O66" s="15">
        <f t="shared" si="2"/>
        <v>0.9144000000000001</v>
      </c>
      <c r="P66" s="18"/>
      <c r="Q66" s="18"/>
      <c r="R66" s="19" t="s">
        <v>28</v>
      </c>
    </row>
    <row r="67" spans="1:18" x14ac:dyDescent="0.25">
      <c r="A67" s="3" t="s">
        <v>22</v>
      </c>
      <c r="B67" s="4" t="s">
        <v>23</v>
      </c>
      <c r="C67" s="4" t="s">
        <v>24</v>
      </c>
      <c r="D67" s="20">
        <v>12356500</v>
      </c>
      <c r="E67" s="4" t="s">
        <v>91</v>
      </c>
      <c r="F67" s="4">
        <v>48.280517600000003</v>
      </c>
      <c r="G67" s="4">
        <v>-113.42593069999999</v>
      </c>
      <c r="H67" s="9">
        <v>20.399999999999999</v>
      </c>
      <c r="I67" s="9">
        <f t="shared" ref="I67:I130" si="3">H67*1.609344^2</f>
        <v>52.835757450854402</v>
      </c>
      <c r="J67" s="9"/>
      <c r="K67" s="9"/>
      <c r="L67" s="9">
        <v>36</v>
      </c>
      <c r="M67" s="14">
        <f t="shared" ref="M67:M95" si="4">L67*0.3048</f>
        <v>10.972800000000001</v>
      </c>
      <c r="N67" s="15">
        <v>3.2</v>
      </c>
      <c r="O67" s="15">
        <f t="shared" ref="O67:O97" si="5">N67*0.3048</f>
        <v>0.97536000000000012</v>
      </c>
      <c r="P67" s="18"/>
      <c r="Q67" s="18"/>
      <c r="R67" s="19" t="s">
        <v>28</v>
      </c>
    </row>
    <row r="68" spans="1:18" x14ac:dyDescent="0.25">
      <c r="A68" s="3" t="s">
        <v>22</v>
      </c>
      <c r="B68" s="4" t="s">
        <v>23</v>
      </c>
      <c r="C68" s="4" t="s">
        <v>24</v>
      </c>
      <c r="D68" s="20">
        <v>12357000</v>
      </c>
      <c r="E68" s="4" t="s">
        <v>92</v>
      </c>
      <c r="F68" s="4">
        <v>48.274962070000001</v>
      </c>
      <c r="G68" s="4">
        <v>-113.60371429999999</v>
      </c>
      <c r="H68" s="9">
        <v>510</v>
      </c>
      <c r="I68" s="9">
        <f t="shared" si="3"/>
        <v>1320.8939362713602</v>
      </c>
      <c r="J68" s="9"/>
      <c r="K68" s="9"/>
      <c r="L68" s="9">
        <v>192</v>
      </c>
      <c r="M68" s="14">
        <f t="shared" si="4"/>
        <v>58.521600000000007</v>
      </c>
      <c r="N68" s="15">
        <v>4.7</v>
      </c>
      <c r="O68" s="15">
        <f t="shared" si="5"/>
        <v>1.4325600000000001</v>
      </c>
      <c r="P68" s="18"/>
      <c r="Q68" s="18"/>
      <c r="R68" s="19" t="s">
        <v>28</v>
      </c>
    </row>
    <row r="69" spans="1:18" x14ac:dyDescent="0.25">
      <c r="A69" s="3" t="s">
        <v>22</v>
      </c>
      <c r="B69" s="4" t="s">
        <v>23</v>
      </c>
      <c r="C69" s="4" t="s">
        <v>24</v>
      </c>
      <c r="D69" s="20">
        <v>12357300</v>
      </c>
      <c r="E69" s="4" t="s">
        <v>93</v>
      </c>
      <c r="F69" s="4">
        <v>48.481077999999997</v>
      </c>
      <c r="G69" s="4">
        <v>-113.847892</v>
      </c>
      <c r="H69" s="9">
        <v>2.38</v>
      </c>
      <c r="I69" s="9">
        <f t="shared" si="3"/>
        <v>6.1641717025996803</v>
      </c>
      <c r="J69" s="9"/>
      <c r="K69" s="9"/>
      <c r="L69" s="9">
        <v>22</v>
      </c>
      <c r="M69" s="14">
        <f t="shared" si="4"/>
        <v>6.7056000000000004</v>
      </c>
      <c r="N69" s="15">
        <v>3.2</v>
      </c>
      <c r="O69" s="15">
        <f t="shared" si="5"/>
        <v>0.97536000000000012</v>
      </c>
      <c r="P69" s="18"/>
      <c r="Q69" s="18"/>
      <c r="R69" s="19" t="s">
        <v>28</v>
      </c>
    </row>
    <row r="70" spans="1:18" x14ac:dyDescent="0.25">
      <c r="A70" s="3" t="s">
        <v>22</v>
      </c>
      <c r="B70" s="4" t="s">
        <v>23</v>
      </c>
      <c r="C70" s="4" t="s">
        <v>24</v>
      </c>
      <c r="D70" s="20">
        <v>12357400</v>
      </c>
      <c r="E70" s="4" t="s">
        <v>94</v>
      </c>
      <c r="F70" s="4">
        <v>48.4999666</v>
      </c>
      <c r="G70" s="4">
        <v>-113.9676176</v>
      </c>
      <c r="H70" s="9">
        <v>0.14000000000000001</v>
      </c>
      <c r="I70" s="9">
        <f t="shared" si="3"/>
        <v>0.36259833544704007</v>
      </c>
      <c r="J70" s="9"/>
      <c r="K70" s="9"/>
      <c r="L70" s="9">
        <v>4.5</v>
      </c>
      <c r="M70" s="14">
        <f t="shared" si="4"/>
        <v>1.3716000000000002</v>
      </c>
      <c r="N70" s="15">
        <v>0.8</v>
      </c>
      <c r="O70" s="15">
        <f t="shared" si="5"/>
        <v>0.24384000000000003</v>
      </c>
      <c r="P70" s="18"/>
      <c r="Q70" s="18"/>
      <c r="R70" s="19" t="s">
        <v>28</v>
      </c>
    </row>
    <row r="71" spans="1:18" x14ac:dyDescent="0.25">
      <c r="A71" s="3" t="s">
        <v>22</v>
      </c>
      <c r="B71" s="4" t="s">
        <v>23</v>
      </c>
      <c r="C71" s="4" t="s">
        <v>24</v>
      </c>
      <c r="D71" s="20">
        <v>12359000</v>
      </c>
      <c r="E71" s="4" t="s">
        <v>95</v>
      </c>
      <c r="F71" s="4">
        <v>47.922168579999997</v>
      </c>
      <c r="G71" s="4">
        <v>-113.52453250000001</v>
      </c>
      <c r="H71" s="9">
        <v>958</v>
      </c>
      <c r="I71" s="9">
        <f t="shared" si="3"/>
        <v>2481.2086097018882</v>
      </c>
      <c r="J71" s="9"/>
      <c r="K71" s="9"/>
      <c r="L71" s="9">
        <v>200</v>
      </c>
      <c r="M71" s="14">
        <f t="shared" si="4"/>
        <v>60.96</v>
      </c>
      <c r="N71" s="15">
        <v>5.5</v>
      </c>
      <c r="O71" s="15">
        <f t="shared" si="5"/>
        <v>1.6764000000000001</v>
      </c>
      <c r="P71" s="18"/>
      <c r="Q71" s="18"/>
      <c r="R71" s="19" t="s">
        <v>28</v>
      </c>
    </row>
    <row r="72" spans="1:18" x14ac:dyDescent="0.25">
      <c r="A72" s="3" t="s">
        <v>22</v>
      </c>
      <c r="B72" s="4" t="s">
        <v>23</v>
      </c>
      <c r="C72" s="4" t="s">
        <v>24</v>
      </c>
      <c r="D72" s="20">
        <v>12359500</v>
      </c>
      <c r="E72" s="4" t="s">
        <v>96</v>
      </c>
      <c r="F72" s="4">
        <v>47.92772428</v>
      </c>
      <c r="G72" s="4">
        <v>-113.52036579999999</v>
      </c>
      <c r="H72" s="9">
        <v>184</v>
      </c>
      <c r="I72" s="9">
        <f t="shared" si="3"/>
        <v>476.55781230182407</v>
      </c>
      <c r="J72" s="9"/>
      <c r="K72" s="9"/>
      <c r="L72" s="9">
        <v>105</v>
      </c>
      <c r="M72" s="14">
        <f t="shared" si="4"/>
        <v>32.004000000000005</v>
      </c>
      <c r="N72" s="15">
        <v>5.9</v>
      </c>
      <c r="O72" s="15">
        <f t="shared" si="5"/>
        <v>1.7983200000000001</v>
      </c>
      <c r="P72" s="18"/>
      <c r="Q72" s="18"/>
      <c r="R72" s="19" t="s">
        <v>28</v>
      </c>
    </row>
    <row r="73" spans="1:18" x14ac:dyDescent="0.25">
      <c r="A73" s="3" t="s">
        <v>22</v>
      </c>
      <c r="B73" s="4" t="s">
        <v>23</v>
      </c>
      <c r="C73" s="4" t="s">
        <v>24</v>
      </c>
      <c r="D73" s="20">
        <v>12360000</v>
      </c>
      <c r="E73" s="4" t="s">
        <v>97</v>
      </c>
      <c r="F73" s="4">
        <v>47.98479167</v>
      </c>
      <c r="G73" s="4">
        <v>-113.5613278</v>
      </c>
      <c r="H73" s="9">
        <v>47</v>
      </c>
      <c r="I73" s="9">
        <f t="shared" si="3"/>
        <v>121.72944118579201</v>
      </c>
      <c r="J73" s="9"/>
      <c r="K73" s="9"/>
      <c r="L73" s="9">
        <v>59</v>
      </c>
      <c r="M73" s="14">
        <f t="shared" si="4"/>
        <v>17.9832</v>
      </c>
      <c r="N73" s="15">
        <v>4.5</v>
      </c>
      <c r="O73" s="15">
        <f t="shared" si="5"/>
        <v>1.3716000000000002</v>
      </c>
      <c r="P73" s="18"/>
      <c r="Q73" s="18"/>
      <c r="R73" s="19" t="s">
        <v>28</v>
      </c>
    </row>
    <row r="74" spans="1:18" x14ac:dyDescent="0.25">
      <c r="A74" s="3" t="s">
        <v>22</v>
      </c>
      <c r="B74" s="4" t="s">
        <v>23</v>
      </c>
      <c r="C74" s="4" t="s">
        <v>24</v>
      </c>
      <c r="D74" s="20">
        <v>12360500</v>
      </c>
      <c r="E74" s="4" t="s">
        <v>98</v>
      </c>
      <c r="F74" s="4">
        <v>47.991300000000003</v>
      </c>
      <c r="G74" s="4">
        <v>-113.5624694</v>
      </c>
      <c r="H74" s="9">
        <v>22.4</v>
      </c>
      <c r="I74" s="9">
        <f t="shared" si="3"/>
        <v>58.015733671526405</v>
      </c>
      <c r="J74" s="9"/>
      <c r="K74" s="9"/>
      <c r="L74" s="9">
        <v>44</v>
      </c>
      <c r="M74" s="14">
        <f t="shared" si="4"/>
        <v>13.411200000000001</v>
      </c>
      <c r="N74" s="15">
        <v>3.5</v>
      </c>
      <c r="O74" s="15">
        <f t="shared" si="5"/>
        <v>1.0668</v>
      </c>
      <c r="P74" s="18"/>
      <c r="Q74" s="18"/>
      <c r="R74" s="19" t="s">
        <v>28</v>
      </c>
    </row>
    <row r="75" spans="1:18" x14ac:dyDescent="0.25">
      <c r="A75" s="3" t="s">
        <v>22</v>
      </c>
      <c r="B75" s="4" t="s">
        <v>23</v>
      </c>
      <c r="C75" s="4" t="s">
        <v>24</v>
      </c>
      <c r="D75" s="20">
        <v>12361000</v>
      </c>
      <c r="E75" s="4" t="s">
        <v>99</v>
      </c>
      <c r="F75" s="4">
        <v>48.029118189999998</v>
      </c>
      <c r="G75" s="4">
        <v>-113.7037052</v>
      </c>
      <c r="H75" s="9">
        <v>71.3</v>
      </c>
      <c r="I75" s="9">
        <f t="shared" si="3"/>
        <v>184.6661522669568</v>
      </c>
      <c r="J75" s="9"/>
      <c r="K75" s="9"/>
      <c r="L75" s="9">
        <v>78</v>
      </c>
      <c r="M75" s="14">
        <f t="shared" si="4"/>
        <v>23.7744</v>
      </c>
      <c r="N75" s="15">
        <v>3.4</v>
      </c>
      <c r="O75" s="15">
        <f t="shared" si="5"/>
        <v>1.0363200000000001</v>
      </c>
      <c r="P75" s="18"/>
      <c r="Q75" s="18"/>
      <c r="R75" s="19" t="s">
        <v>28</v>
      </c>
    </row>
    <row r="76" spans="1:18" x14ac:dyDescent="0.25">
      <c r="A76" s="3" t="s">
        <v>22</v>
      </c>
      <c r="B76" s="4" t="s">
        <v>23</v>
      </c>
      <c r="C76" s="4" t="s">
        <v>24</v>
      </c>
      <c r="D76" s="20">
        <v>12361500</v>
      </c>
      <c r="E76" s="4" t="s">
        <v>100</v>
      </c>
      <c r="F76" s="4">
        <v>48.130512199999998</v>
      </c>
      <c r="G76" s="4">
        <v>-113.81065820000001</v>
      </c>
      <c r="H76" s="9">
        <v>27</v>
      </c>
      <c r="I76" s="9">
        <f t="shared" si="3"/>
        <v>69.929678979072008</v>
      </c>
      <c r="J76" s="9"/>
      <c r="K76" s="9"/>
      <c r="L76" s="9">
        <v>60</v>
      </c>
      <c r="M76" s="14">
        <f t="shared" si="4"/>
        <v>18.288</v>
      </c>
      <c r="N76" s="15">
        <v>3</v>
      </c>
      <c r="O76" s="15">
        <f t="shared" si="5"/>
        <v>0.9144000000000001</v>
      </c>
      <c r="P76" s="18"/>
      <c r="Q76" s="18"/>
      <c r="R76" s="19" t="s">
        <v>28</v>
      </c>
    </row>
    <row r="77" spans="1:18" x14ac:dyDescent="0.25">
      <c r="A77" s="3" t="s">
        <v>22</v>
      </c>
      <c r="B77" s="4" t="s">
        <v>23</v>
      </c>
      <c r="C77" s="4" t="s">
        <v>24</v>
      </c>
      <c r="D77" s="20">
        <v>12362500</v>
      </c>
      <c r="E77" s="4" t="s">
        <v>101</v>
      </c>
      <c r="F77" s="4">
        <v>48.356630799999998</v>
      </c>
      <c r="G77" s="4">
        <v>-114.03761799999999</v>
      </c>
      <c r="H77" s="9">
        <v>1663</v>
      </c>
      <c r="I77" s="9">
        <f t="shared" si="3"/>
        <v>4307.1502274887689</v>
      </c>
      <c r="J77" s="9"/>
      <c r="K77" s="9"/>
      <c r="L77" s="9">
        <v>325</v>
      </c>
      <c r="M77" s="14">
        <f t="shared" si="4"/>
        <v>99.06</v>
      </c>
      <c r="N77" s="15">
        <v>7.5</v>
      </c>
      <c r="O77" s="15">
        <f t="shared" si="5"/>
        <v>2.286</v>
      </c>
      <c r="P77" s="18"/>
      <c r="Q77" s="18"/>
      <c r="R77" s="19" t="s">
        <v>28</v>
      </c>
    </row>
    <row r="78" spans="1:18" x14ac:dyDescent="0.25">
      <c r="A78" s="3" t="s">
        <v>22</v>
      </c>
      <c r="B78" s="4" t="s">
        <v>23</v>
      </c>
      <c r="C78" s="4" t="s">
        <v>24</v>
      </c>
      <c r="D78" s="20">
        <v>12363900</v>
      </c>
      <c r="E78" s="4" t="s">
        <v>102</v>
      </c>
      <c r="F78" s="4">
        <v>48.612187890000001</v>
      </c>
      <c r="G78" s="4">
        <v>-114.6518133</v>
      </c>
      <c r="H78" s="9">
        <v>3.61</v>
      </c>
      <c r="I78" s="9">
        <f t="shared" si="3"/>
        <v>9.3498570783129615</v>
      </c>
      <c r="J78" s="9"/>
      <c r="K78" s="9"/>
      <c r="L78" s="9">
        <v>8</v>
      </c>
      <c r="M78" s="14">
        <f t="shared" si="4"/>
        <v>2.4384000000000001</v>
      </c>
      <c r="N78" s="15">
        <v>2</v>
      </c>
      <c r="O78" s="15">
        <f t="shared" si="5"/>
        <v>0.60960000000000003</v>
      </c>
      <c r="P78" s="18"/>
      <c r="Q78" s="18"/>
      <c r="R78" s="19" t="s">
        <v>28</v>
      </c>
    </row>
    <row r="79" spans="1:18" x14ac:dyDescent="0.25">
      <c r="A79" s="3" t="s">
        <v>22</v>
      </c>
      <c r="B79" s="4" t="s">
        <v>23</v>
      </c>
      <c r="C79" s="4" t="s">
        <v>24</v>
      </c>
      <c r="D79" s="20">
        <v>12364000</v>
      </c>
      <c r="E79" s="4" t="s">
        <v>103</v>
      </c>
      <c r="F79" s="4">
        <v>48.452742100000002</v>
      </c>
      <c r="G79" s="4">
        <v>-114.57041890000001</v>
      </c>
      <c r="H79" s="9">
        <v>183</v>
      </c>
      <c r="I79" s="9">
        <f t="shared" si="3"/>
        <v>473.96782419148803</v>
      </c>
      <c r="J79" s="9"/>
      <c r="K79" s="9"/>
      <c r="L79" s="9">
        <v>67</v>
      </c>
      <c r="M79" s="14">
        <f t="shared" si="4"/>
        <v>20.421600000000002</v>
      </c>
      <c r="N79" s="15">
        <v>2</v>
      </c>
      <c r="O79" s="15">
        <f t="shared" si="5"/>
        <v>0.60960000000000003</v>
      </c>
      <c r="P79" s="18"/>
      <c r="Q79" s="18"/>
      <c r="R79" s="19" t="s">
        <v>28</v>
      </c>
    </row>
    <row r="80" spans="1:18" x14ac:dyDescent="0.25">
      <c r="A80" s="3" t="s">
        <v>22</v>
      </c>
      <c r="B80" s="4" t="s">
        <v>23</v>
      </c>
      <c r="C80" s="4" t="s">
        <v>24</v>
      </c>
      <c r="D80" s="20">
        <v>12365000</v>
      </c>
      <c r="E80" s="4" t="s">
        <v>104</v>
      </c>
      <c r="F80" s="4">
        <v>48.318851960000003</v>
      </c>
      <c r="G80" s="4">
        <v>-114.38735749999999</v>
      </c>
      <c r="H80" s="9">
        <v>556</v>
      </c>
      <c r="I80" s="9">
        <f t="shared" si="3"/>
        <v>1440.0333893468162</v>
      </c>
      <c r="J80" s="9"/>
      <c r="K80" s="9"/>
      <c r="L80" s="9">
        <v>85</v>
      </c>
      <c r="M80" s="14">
        <f t="shared" si="4"/>
        <v>25.908000000000001</v>
      </c>
      <c r="N80" s="15">
        <v>12</v>
      </c>
      <c r="O80" s="15">
        <f t="shared" si="5"/>
        <v>3.6576000000000004</v>
      </c>
      <c r="P80" s="18"/>
      <c r="Q80" s="18"/>
      <c r="R80" s="19" t="s">
        <v>28</v>
      </c>
    </row>
    <row r="81" spans="1:18" x14ac:dyDescent="0.25">
      <c r="A81" s="3" t="s">
        <v>22</v>
      </c>
      <c r="B81" s="4" t="s">
        <v>23</v>
      </c>
      <c r="C81" s="4" t="s">
        <v>24</v>
      </c>
      <c r="D81" s="20">
        <v>12366000</v>
      </c>
      <c r="E81" s="4" t="s">
        <v>105</v>
      </c>
      <c r="F81" s="4">
        <v>48.320241000000003</v>
      </c>
      <c r="G81" s="4">
        <v>-114.278464</v>
      </c>
      <c r="H81" s="9">
        <v>170</v>
      </c>
      <c r="I81" s="9">
        <f t="shared" si="3"/>
        <v>440.29797875712006</v>
      </c>
      <c r="J81" s="9"/>
      <c r="K81" s="9"/>
      <c r="L81" s="9">
        <v>82</v>
      </c>
      <c r="M81" s="14">
        <f t="shared" si="4"/>
        <v>24.993600000000001</v>
      </c>
      <c r="N81" s="15">
        <v>4.5999999999999996</v>
      </c>
      <c r="O81" s="15">
        <f t="shared" si="5"/>
        <v>1.40208</v>
      </c>
      <c r="P81" s="18"/>
      <c r="Q81" s="18"/>
      <c r="R81" s="19" t="s">
        <v>28</v>
      </c>
    </row>
    <row r="82" spans="1:18" x14ac:dyDescent="0.25">
      <c r="A82" s="3" t="s">
        <v>22</v>
      </c>
      <c r="B82" s="4" t="s">
        <v>23</v>
      </c>
      <c r="C82" s="4" t="s">
        <v>24</v>
      </c>
      <c r="D82" s="20">
        <v>12367500</v>
      </c>
      <c r="E82" s="4" t="s">
        <v>106</v>
      </c>
      <c r="F82" s="4">
        <v>48.164997200000002</v>
      </c>
      <c r="G82" s="4">
        <v>-114.4323778</v>
      </c>
      <c r="H82" s="9">
        <v>201</v>
      </c>
      <c r="I82" s="9">
        <f t="shared" si="3"/>
        <v>520.58761017753602</v>
      </c>
      <c r="J82" s="9"/>
      <c r="K82" s="9"/>
      <c r="L82" s="9">
        <v>38</v>
      </c>
      <c r="M82" s="14">
        <f t="shared" si="4"/>
        <v>11.5824</v>
      </c>
      <c r="N82" s="15">
        <v>3.5</v>
      </c>
      <c r="O82" s="15">
        <f t="shared" si="5"/>
        <v>1.0668</v>
      </c>
      <c r="P82" s="18"/>
      <c r="Q82" s="18"/>
      <c r="R82" s="19" t="s">
        <v>28</v>
      </c>
    </row>
    <row r="83" spans="1:18" x14ac:dyDescent="0.25">
      <c r="A83" s="3" t="s">
        <v>22</v>
      </c>
      <c r="B83" s="4" t="s">
        <v>23</v>
      </c>
      <c r="C83" s="5" t="s">
        <v>24</v>
      </c>
      <c r="D83" s="17">
        <v>12369650</v>
      </c>
      <c r="E83" s="4" t="s">
        <v>107</v>
      </c>
      <c r="F83" s="8">
        <v>47.884946370000002</v>
      </c>
      <c r="G83" s="8">
        <v>-113.79898540000001</v>
      </c>
      <c r="H83" s="9">
        <v>13</v>
      </c>
      <c r="I83" s="9">
        <f t="shared" si="3"/>
        <v>33.669845434368007</v>
      </c>
      <c r="J83" s="9">
        <v>240</v>
      </c>
      <c r="K83" s="9">
        <f>J83*0.3048^3</f>
        <v>6.7960431820800009</v>
      </c>
      <c r="L83" s="9">
        <v>26</v>
      </c>
      <c r="M83" s="14">
        <f t="shared" si="4"/>
        <v>7.9248000000000003</v>
      </c>
      <c r="N83" s="15">
        <v>2.7</v>
      </c>
      <c r="O83" s="15">
        <f t="shared" si="5"/>
        <v>0.82296000000000014</v>
      </c>
      <c r="P83" s="15">
        <v>71.5</v>
      </c>
      <c r="Q83" s="15">
        <f>P83*0.3048*0.3048</f>
        <v>6.642567360000001</v>
      </c>
      <c r="R83" s="16" t="s">
        <v>26</v>
      </c>
    </row>
    <row r="84" spans="1:18" x14ac:dyDescent="0.25">
      <c r="A84" s="3" t="s">
        <v>22</v>
      </c>
      <c r="B84" s="4" t="s">
        <v>23</v>
      </c>
      <c r="C84" s="4" t="s">
        <v>24</v>
      </c>
      <c r="D84" s="20">
        <v>12370000</v>
      </c>
      <c r="E84" s="4" t="s">
        <v>108</v>
      </c>
      <c r="F84" s="4">
        <v>48.024396170000003</v>
      </c>
      <c r="G84" s="4">
        <v>-113.97982880000001</v>
      </c>
      <c r="H84" s="9">
        <v>671</v>
      </c>
      <c r="I84" s="9">
        <f t="shared" si="3"/>
        <v>1737.8820220354562</v>
      </c>
      <c r="J84" s="9"/>
      <c r="K84" s="9"/>
      <c r="L84" s="9">
        <v>185</v>
      </c>
      <c r="M84" s="14">
        <f t="shared" si="4"/>
        <v>56.388000000000005</v>
      </c>
      <c r="N84" s="15">
        <v>4</v>
      </c>
      <c r="O84" s="15">
        <f t="shared" si="5"/>
        <v>1.2192000000000001</v>
      </c>
      <c r="P84" s="18"/>
      <c r="Q84" s="18"/>
      <c r="R84" s="19" t="s">
        <v>28</v>
      </c>
    </row>
    <row r="85" spans="1:18" x14ac:dyDescent="0.25">
      <c r="A85" s="3" t="s">
        <v>22</v>
      </c>
      <c r="B85" s="4" t="s">
        <v>23</v>
      </c>
      <c r="C85" s="4" t="s">
        <v>24</v>
      </c>
      <c r="D85" s="20">
        <v>12370500</v>
      </c>
      <c r="E85" s="4" t="s">
        <v>109</v>
      </c>
      <c r="F85" s="4">
        <v>47.916890199999997</v>
      </c>
      <c r="G85" s="4">
        <v>-114.3381807</v>
      </c>
      <c r="H85" s="9">
        <v>18.5</v>
      </c>
      <c r="I85" s="9">
        <f t="shared" si="3"/>
        <v>47.914780041216005</v>
      </c>
      <c r="J85" s="9"/>
      <c r="K85" s="9"/>
      <c r="L85" s="9">
        <v>14</v>
      </c>
      <c r="M85" s="14">
        <f t="shared" si="4"/>
        <v>4.2671999999999999</v>
      </c>
      <c r="N85" s="15">
        <v>1.6</v>
      </c>
      <c r="O85" s="15">
        <f t="shared" si="5"/>
        <v>0.48768000000000006</v>
      </c>
      <c r="P85" s="18"/>
      <c r="Q85" s="18"/>
      <c r="R85" s="19" t="s">
        <v>28</v>
      </c>
    </row>
    <row r="86" spans="1:18" x14ac:dyDescent="0.25">
      <c r="A86" s="3" t="s">
        <v>22</v>
      </c>
      <c r="B86" s="4" t="s">
        <v>23</v>
      </c>
      <c r="C86" s="4" t="s">
        <v>24</v>
      </c>
      <c r="D86" s="20">
        <v>12370900</v>
      </c>
      <c r="E86" s="4" t="s">
        <v>110</v>
      </c>
      <c r="F86" s="4">
        <v>47.821505559999999</v>
      </c>
      <c r="G86" s="4">
        <v>-114.02344720000001</v>
      </c>
      <c r="H86" s="9">
        <v>2.1800000000000002</v>
      </c>
      <c r="I86" s="9">
        <f t="shared" si="3"/>
        <v>5.6461740805324814</v>
      </c>
      <c r="J86" s="9"/>
      <c r="K86" s="9"/>
      <c r="L86" s="9">
        <v>10</v>
      </c>
      <c r="M86" s="14">
        <f t="shared" si="4"/>
        <v>3.048</v>
      </c>
      <c r="N86" s="15">
        <v>2.5</v>
      </c>
      <c r="O86" s="15">
        <f t="shared" si="5"/>
        <v>0.76200000000000001</v>
      </c>
      <c r="P86" s="18"/>
      <c r="Q86" s="18"/>
      <c r="R86" s="19" t="s">
        <v>28</v>
      </c>
    </row>
    <row r="87" spans="1:18" x14ac:dyDescent="0.25">
      <c r="A87" s="3" t="s">
        <v>22</v>
      </c>
      <c r="B87" s="4" t="s">
        <v>23</v>
      </c>
      <c r="C87" s="4" t="s">
        <v>24</v>
      </c>
      <c r="D87" s="20">
        <v>12371100</v>
      </c>
      <c r="E87" s="4" t="s">
        <v>111</v>
      </c>
      <c r="F87" s="4">
        <v>47.702952779999997</v>
      </c>
      <c r="G87" s="4">
        <v>-114.04838599999999</v>
      </c>
      <c r="H87" s="9">
        <v>6.22</v>
      </c>
      <c r="I87" s="9">
        <f t="shared" si="3"/>
        <v>16.109726046289921</v>
      </c>
      <c r="J87" s="9"/>
      <c r="K87" s="9"/>
      <c r="L87" s="9">
        <v>14</v>
      </c>
      <c r="M87" s="14">
        <f t="shared" si="4"/>
        <v>4.2671999999999999</v>
      </c>
      <c r="N87" s="15">
        <v>3.5</v>
      </c>
      <c r="O87" s="15">
        <f t="shared" si="5"/>
        <v>1.0668</v>
      </c>
      <c r="P87" s="18"/>
      <c r="Q87" s="18"/>
      <c r="R87" s="19" t="s">
        <v>28</v>
      </c>
    </row>
    <row r="88" spans="1:18" x14ac:dyDescent="0.25">
      <c r="A88" s="3" t="s">
        <v>22</v>
      </c>
      <c r="B88" s="4" t="s">
        <v>23</v>
      </c>
      <c r="C88" s="5" t="s">
        <v>24</v>
      </c>
      <c r="D88" s="17">
        <v>12374250</v>
      </c>
      <c r="E88" s="4" t="s">
        <v>112</v>
      </c>
      <c r="F88" s="8">
        <v>47.829664170000001</v>
      </c>
      <c r="G88" s="8">
        <v>-114.69763020000001</v>
      </c>
      <c r="H88" s="9">
        <v>19.600000000000001</v>
      </c>
      <c r="I88" s="9">
        <f t="shared" si="3"/>
        <v>50.763766962585606</v>
      </c>
      <c r="J88" s="9">
        <v>66</v>
      </c>
      <c r="K88" s="9">
        <f>J88*0.3048^3</f>
        <v>1.8689118750720002</v>
      </c>
      <c r="L88" s="9">
        <v>19</v>
      </c>
      <c r="M88" s="14">
        <f t="shared" si="4"/>
        <v>5.7911999999999999</v>
      </c>
      <c r="N88" s="15">
        <v>1</v>
      </c>
      <c r="O88" s="15">
        <f t="shared" si="5"/>
        <v>0.30480000000000002</v>
      </c>
      <c r="P88" s="15">
        <v>19.2</v>
      </c>
      <c r="Q88" s="15">
        <f>P88*0.3048*0.3048</f>
        <v>1.7837383680000003</v>
      </c>
      <c r="R88" s="16" t="s">
        <v>26</v>
      </c>
    </row>
    <row r="89" spans="1:18" x14ac:dyDescent="0.25">
      <c r="A89" s="3" t="s">
        <v>22</v>
      </c>
      <c r="B89" s="4" t="s">
        <v>23</v>
      </c>
      <c r="C89" s="4" t="s">
        <v>24</v>
      </c>
      <c r="D89" s="20">
        <v>12374300</v>
      </c>
      <c r="E89" s="4" t="s">
        <v>113</v>
      </c>
      <c r="F89" s="4">
        <v>47.831330889999997</v>
      </c>
      <c r="G89" s="4">
        <v>-114.6879079</v>
      </c>
      <c r="H89" s="9">
        <v>28.2</v>
      </c>
      <c r="I89" s="9">
        <f t="shared" si="3"/>
        <v>73.037664711475202</v>
      </c>
      <c r="J89" s="9"/>
      <c r="K89" s="9"/>
      <c r="L89" s="9">
        <v>21</v>
      </c>
      <c r="M89" s="14">
        <f t="shared" si="4"/>
        <v>6.4008000000000003</v>
      </c>
      <c r="N89" s="15">
        <v>4.7</v>
      </c>
      <c r="O89" s="15">
        <f t="shared" si="5"/>
        <v>1.4325600000000001</v>
      </c>
      <c r="P89" s="18"/>
      <c r="Q89" s="18"/>
      <c r="R89" s="19" t="s">
        <v>28</v>
      </c>
    </row>
    <row r="90" spans="1:18" x14ac:dyDescent="0.25">
      <c r="A90" s="3" t="s">
        <v>22</v>
      </c>
      <c r="B90" s="4" t="s">
        <v>23</v>
      </c>
      <c r="C90" s="4" t="s">
        <v>24</v>
      </c>
      <c r="D90" s="20">
        <v>12375700</v>
      </c>
      <c r="E90" s="4" t="s">
        <v>114</v>
      </c>
      <c r="F90" s="4">
        <v>47.648549060000001</v>
      </c>
      <c r="G90" s="4">
        <v>-114.69290839999999</v>
      </c>
      <c r="H90" s="9">
        <v>3.57</v>
      </c>
      <c r="I90" s="9">
        <f t="shared" si="3"/>
        <v>9.24625755389952</v>
      </c>
      <c r="J90" s="9"/>
      <c r="K90" s="9"/>
      <c r="L90" s="9">
        <v>12</v>
      </c>
      <c r="M90" s="14">
        <f t="shared" si="4"/>
        <v>3.6576000000000004</v>
      </c>
      <c r="N90" s="15">
        <v>2.5</v>
      </c>
      <c r="O90" s="15">
        <f t="shared" si="5"/>
        <v>0.76200000000000001</v>
      </c>
      <c r="P90" s="18"/>
      <c r="Q90" s="18"/>
      <c r="R90" s="19" t="s">
        <v>28</v>
      </c>
    </row>
    <row r="91" spans="1:18" x14ac:dyDescent="0.25">
      <c r="A91" s="3" t="s">
        <v>22</v>
      </c>
      <c r="B91" s="4" t="s">
        <v>23</v>
      </c>
      <c r="C91" s="5" t="s">
        <v>24</v>
      </c>
      <c r="D91" s="17">
        <v>12375900</v>
      </c>
      <c r="E91" s="4" t="s">
        <v>115</v>
      </c>
      <c r="F91" s="8">
        <v>47.491600099999999</v>
      </c>
      <c r="G91" s="8">
        <v>-114.026774</v>
      </c>
      <c r="H91" s="9">
        <v>7.57</v>
      </c>
      <c r="I91" s="9">
        <f t="shared" si="3"/>
        <v>19.606209995243525</v>
      </c>
      <c r="J91" s="9">
        <v>197</v>
      </c>
      <c r="K91" s="9">
        <f>J91*0.3048^3</f>
        <v>5.5784187786240009</v>
      </c>
      <c r="L91" s="9">
        <v>18</v>
      </c>
      <c r="M91" s="14">
        <f t="shared" si="4"/>
        <v>5.4864000000000006</v>
      </c>
      <c r="N91" s="15">
        <v>1.6</v>
      </c>
      <c r="O91" s="15">
        <f t="shared" si="5"/>
        <v>0.48768000000000006</v>
      </c>
      <c r="P91" s="15">
        <v>29.3</v>
      </c>
      <c r="Q91" s="15">
        <f>P91*0.3048*0.3048</f>
        <v>2.7220590720000004</v>
      </c>
      <c r="R91" s="16" t="s">
        <v>26</v>
      </c>
    </row>
    <row r="92" spans="1:18" x14ac:dyDescent="0.25">
      <c r="A92" s="3" t="s">
        <v>22</v>
      </c>
      <c r="B92" s="4" t="s">
        <v>23</v>
      </c>
      <c r="C92" s="5" t="s">
        <v>24</v>
      </c>
      <c r="D92" s="17">
        <v>12377150</v>
      </c>
      <c r="E92" s="4" t="s">
        <v>116</v>
      </c>
      <c r="F92" s="8">
        <v>47.322986999999998</v>
      </c>
      <c r="G92" s="8">
        <v>-113.9795476</v>
      </c>
      <c r="H92" s="9">
        <v>12.4</v>
      </c>
      <c r="I92" s="9">
        <f t="shared" si="3"/>
        <v>32.115852568166403</v>
      </c>
      <c r="J92" s="9">
        <v>480</v>
      </c>
      <c r="K92" s="9">
        <f>J92*0.3048^3</f>
        <v>13.592086364160002</v>
      </c>
      <c r="L92" s="9">
        <v>39</v>
      </c>
      <c r="M92" s="14">
        <f t="shared" si="4"/>
        <v>11.8872</v>
      </c>
      <c r="N92" s="15">
        <v>2.4</v>
      </c>
      <c r="O92" s="15">
        <f t="shared" si="5"/>
        <v>0.73152000000000006</v>
      </c>
      <c r="P92" s="15">
        <v>94.7</v>
      </c>
      <c r="Q92" s="15">
        <f>P92*0.3048*0.3048</f>
        <v>8.7979178880000006</v>
      </c>
      <c r="R92" s="16" t="s">
        <v>26</v>
      </c>
    </row>
    <row r="93" spans="1:18" x14ac:dyDescent="0.25">
      <c r="A93" s="3" t="s">
        <v>22</v>
      </c>
      <c r="B93" s="4" t="s">
        <v>23</v>
      </c>
      <c r="C93" s="5" t="s">
        <v>24</v>
      </c>
      <c r="D93" s="17">
        <v>12383500</v>
      </c>
      <c r="E93" s="4" t="s">
        <v>117</v>
      </c>
      <c r="F93" s="8">
        <v>47.147428050000002</v>
      </c>
      <c r="G93" s="8">
        <v>-113.9742715</v>
      </c>
      <c r="H93" s="9">
        <v>6.88</v>
      </c>
      <c r="I93" s="9">
        <f t="shared" si="3"/>
        <v>17.819118199111681</v>
      </c>
      <c r="J93" s="9">
        <v>51</v>
      </c>
      <c r="K93" s="9">
        <f>J93*0.3048^3</f>
        <v>1.4441591761920003</v>
      </c>
      <c r="L93" s="9">
        <v>15</v>
      </c>
      <c r="M93" s="14">
        <f t="shared" si="4"/>
        <v>4.5720000000000001</v>
      </c>
      <c r="N93" s="15">
        <v>1.2</v>
      </c>
      <c r="O93" s="15">
        <f t="shared" si="5"/>
        <v>0.36576000000000003</v>
      </c>
      <c r="P93" s="15">
        <v>18.100000000000001</v>
      </c>
      <c r="Q93" s="15">
        <f>P93*0.3048*0.3048</f>
        <v>1.6815450240000003</v>
      </c>
      <c r="R93" s="16" t="s">
        <v>26</v>
      </c>
    </row>
    <row r="94" spans="1:18" x14ac:dyDescent="0.25">
      <c r="A94" s="3" t="s">
        <v>22</v>
      </c>
      <c r="B94" s="4" t="s">
        <v>23</v>
      </c>
      <c r="C94" s="5" t="s">
        <v>24</v>
      </c>
      <c r="D94" s="17">
        <v>12387450</v>
      </c>
      <c r="E94" s="4" t="s">
        <v>118</v>
      </c>
      <c r="F94" s="8">
        <v>47.17020385</v>
      </c>
      <c r="G94" s="8">
        <v>-114.2306707</v>
      </c>
      <c r="H94" s="9">
        <v>15.3</v>
      </c>
      <c r="I94" s="9">
        <f t="shared" si="3"/>
        <v>39.626818088140809</v>
      </c>
      <c r="J94" s="9">
        <v>59</v>
      </c>
      <c r="K94" s="9">
        <f>J94*0.3048^3</f>
        <v>1.6706939489280002</v>
      </c>
      <c r="L94" s="9">
        <v>15</v>
      </c>
      <c r="M94" s="14">
        <f t="shared" si="4"/>
        <v>4.5720000000000001</v>
      </c>
      <c r="N94" s="15">
        <v>1.7</v>
      </c>
      <c r="O94" s="15">
        <f t="shared" si="5"/>
        <v>0.51816000000000006</v>
      </c>
      <c r="P94" s="15">
        <v>24.6</v>
      </c>
      <c r="Q94" s="15">
        <f>P94*0.3048*0.3048</f>
        <v>2.2854147840000003</v>
      </c>
      <c r="R94" s="16" t="s">
        <v>26</v>
      </c>
    </row>
    <row r="95" spans="1:18" x14ac:dyDescent="0.25">
      <c r="A95" s="3" t="s">
        <v>22</v>
      </c>
      <c r="B95" s="4" t="s">
        <v>23</v>
      </c>
      <c r="C95" s="5" t="s">
        <v>24</v>
      </c>
      <c r="D95" s="17">
        <v>12388400</v>
      </c>
      <c r="E95" s="4" t="s">
        <v>119</v>
      </c>
      <c r="F95" s="8">
        <v>47.266317299999997</v>
      </c>
      <c r="G95" s="8">
        <v>-114.4067865</v>
      </c>
      <c r="H95" s="9">
        <v>23.4</v>
      </c>
      <c r="I95" s="9">
        <f t="shared" si="3"/>
        <v>60.6057217818624</v>
      </c>
      <c r="J95" s="9">
        <v>210</v>
      </c>
      <c r="K95" s="9">
        <f>J95*0.3048^3</f>
        <v>5.9465377843200011</v>
      </c>
      <c r="L95" s="9">
        <v>22</v>
      </c>
      <c r="M95" s="14">
        <f t="shared" si="4"/>
        <v>6.7056000000000004</v>
      </c>
      <c r="N95" s="15">
        <v>1.7</v>
      </c>
      <c r="O95" s="15">
        <f t="shared" si="5"/>
        <v>0.51816000000000006</v>
      </c>
      <c r="P95" s="15">
        <v>37</v>
      </c>
      <c r="Q95" s="15">
        <f>P95*0.3048*0.3048</f>
        <v>3.4374124800000008</v>
      </c>
      <c r="R95" s="16" t="s">
        <v>26</v>
      </c>
    </row>
    <row r="96" spans="1:18" x14ac:dyDescent="0.25">
      <c r="A96" s="3" t="s">
        <v>22</v>
      </c>
      <c r="B96" s="4" t="s">
        <v>23</v>
      </c>
      <c r="C96" s="4" t="s">
        <v>24</v>
      </c>
      <c r="D96" s="20">
        <v>12389500</v>
      </c>
      <c r="E96" s="4" t="s">
        <v>120</v>
      </c>
      <c r="F96" s="4">
        <v>47.591880600000003</v>
      </c>
      <c r="G96" s="4">
        <v>-115.2295931</v>
      </c>
      <c r="H96" s="9">
        <v>642</v>
      </c>
      <c r="I96" s="9">
        <f t="shared" si="3"/>
        <v>1662.7723668357121</v>
      </c>
      <c r="J96" s="9"/>
      <c r="K96" s="9"/>
      <c r="L96" s="9"/>
      <c r="M96" s="14"/>
      <c r="N96" s="15">
        <v>5</v>
      </c>
      <c r="O96" s="15">
        <f t="shared" si="5"/>
        <v>1.524</v>
      </c>
      <c r="P96" s="18"/>
      <c r="Q96" s="18"/>
      <c r="R96" s="19" t="s">
        <v>28</v>
      </c>
    </row>
    <row r="97" spans="1:18" x14ac:dyDescent="0.25">
      <c r="A97" s="3" t="s">
        <v>22</v>
      </c>
      <c r="B97" s="4" t="s">
        <v>23</v>
      </c>
      <c r="C97" s="5" t="s">
        <v>24</v>
      </c>
      <c r="D97" s="17">
        <v>12391100</v>
      </c>
      <c r="E97" s="4" t="s">
        <v>121</v>
      </c>
      <c r="F97" s="8">
        <v>47.738540999999998</v>
      </c>
      <c r="G97" s="8">
        <v>-115.6751673</v>
      </c>
      <c r="H97" s="9">
        <v>8.75</v>
      </c>
      <c r="I97" s="9">
        <f t="shared" si="3"/>
        <v>22.662395965440002</v>
      </c>
      <c r="J97" s="9">
        <v>130</v>
      </c>
      <c r="K97" s="9">
        <f t="shared" ref="K97:K160" si="6">J97*0.3048^3</f>
        <v>3.6811900569600007</v>
      </c>
      <c r="L97" s="9">
        <v>26</v>
      </c>
      <c r="M97" s="14">
        <f>L97*0.3048</f>
        <v>7.9248000000000003</v>
      </c>
      <c r="N97" s="15">
        <v>1.4</v>
      </c>
      <c r="O97" s="15">
        <f t="shared" si="5"/>
        <v>0.42671999999999999</v>
      </c>
      <c r="P97" s="15">
        <v>37.299999999999997</v>
      </c>
      <c r="Q97" s="15">
        <f>P97*0.3048*0.3048</f>
        <v>3.4652833920000004</v>
      </c>
      <c r="R97" s="16" t="s">
        <v>26</v>
      </c>
    </row>
    <row r="98" spans="1:18" x14ac:dyDescent="0.25">
      <c r="A98" s="3" t="s">
        <v>122</v>
      </c>
      <c r="B98" s="4" t="s">
        <v>123</v>
      </c>
      <c r="C98" s="5" t="s">
        <v>124</v>
      </c>
      <c r="D98" s="20" t="s">
        <v>125</v>
      </c>
      <c r="E98" s="4" t="s">
        <v>126</v>
      </c>
      <c r="F98" s="8">
        <v>44.840238890000002</v>
      </c>
      <c r="G98" s="8">
        <v>-68.372016700000003</v>
      </c>
      <c r="H98" s="9">
        <v>148</v>
      </c>
      <c r="I98" s="9">
        <f t="shared" si="3"/>
        <v>383.31824032972804</v>
      </c>
      <c r="J98" s="9">
        <v>943</v>
      </c>
      <c r="K98" s="9">
        <f t="shared" si="6"/>
        <v>26.702786336256004</v>
      </c>
      <c r="L98" s="9"/>
      <c r="M98" s="14"/>
      <c r="N98" s="15"/>
      <c r="O98" s="15"/>
      <c r="P98" s="15"/>
      <c r="Q98" s="15"/>
      <c r="R98" s="16" t="s">
        <v>127</v>
      </c>
    </row>
    <row r="99" spans="1:18" x14ac:dyDescent="0.25">
      <c r="A99" s="3" t="s">
        <v>122</v>
      </c>
      <c r="B99" s="4" t="s">
        <v>123</v>
      </c>
      <c r="C99" s="5" t="s">
        <v>124</v>
      </c>
      <c r="D99" s="20" t="s">
        <v>128</v>
      </c>
      <c r="E99" s="4" t="s">
        <v>129</v>
      </c>
      <c r="F99" s="8">
        <v>44.721436099999998</v>
      </c>
      <c r="G99" s="8">
        <v>-68.410963890000005</v>
      </c>
      <c r="H99" s="9">
        <v>9.7899999999999991</v>
      </c>
      <c r="I99" s="9">
        <f t="shared" si="3"/>
        <v>25.35598360018944</v>
      </c>
      <c r="J99" s="9">
        <v>41</v>
      </c>
      <c r="K99" s="9">
        <f t="shared" si="6"/>
        <v>1.1609907102720001</v>
      </c>
      <c r="L99" s="9"/>
      <c r="M99" s="14"/>
      <c r="N99" s="15"/>
      <c r="O99" s="15"/>
      <c r="P99" s="15"/>
      <c r="Q99" s="15"/>
      <c r="R99" s="16" t="s">
        <v>127</v>
      </c>
    </row>
    <row r="100" spans="1:18" x14ac:dyDescent="0.25">
      <c r="A100" s="3" t="s">
        <v>122</v>
      </c>
      <c r="B100" s="4" t="s">
        <v>123</v>
      </c>
      <c r="C100" s="5" t="s">
        <v>124</v>
      </c>
      <c r="D100" s="20" t="s">
        <v>130</v>
      </c>
      <c r="E100" s="4" t="s">
        <v>131</v>
      </c>
      <c r="F100" s="8">
        <v>45.174999999999997</v>
      </c>
      <c r="G100" s="8">
        <v>-69.314722200000006</v>
      </c>
      <c r="H100" s="9">
        <v>298</v>
      </c>
      <c r="I100" s="9">
        <f t="shared" si="3"/>
        <v>771.81645688012804</v>
      </c>
      <c r="J100" s="9">
        <v>3260</v>
      </c>
      <c r="K100" s="9">
        <f t="shared" si="6"/>
        <v>92.312919889920011</v>
      </c>
      <c r="L100" s="9"/>
      <c r="M100" s="14"/>
      <c r="N100" s="15"/>
      <c r="O100" s="15"/>
      <c r="P100" s="15"/>
      <c r="Q100" s="15"/>
      <c r="R100" s="16" t="s">
        <v>127</v>
      </c>
    </row>
    <row r="101" spans="1:18" x14ac:dyDescent="0.25">
      <c r="A101" s="3" t="s">
        <v>122</v>
      </c>
      <c r="B101" s="4" t="s">
        <v>123</v>
      </c>
      <c r="C101" s="5" t="s">
        <v>124</v>
      </c>
      <c r="D101" s="20" t="s">
        <v>132</v>
      </c>
      <c r="E101" s="4" t="s">
        <v>133</v>
      </c>
      <c r="F101" s="8">
        <v>45.183936099999997</v>
      </c>
      <c r="G101" s="8">
        <v>-68.474424999999997</v>
      </c>
      <c r="H101" s="9">
        <v>297</v>
      </c>
      <c r="I101" s="9">
        <f t="shared" si="3"/>
        <v>769.22646876979206</v>
      </c>
      <c r="J101" s="9">
        <v>924</v>
      </c>
      <c r="K101" s="9">
        <f t="shared" si="6"/>
        <v>26.164766251008004</v>
      </c>
      <c r="L101" s="9"/>
      <c r="M101" s="14"/>
      <c r="N101" s="15"/>
      <c r="O101" s="15"/>
      <c r="P101" s="15"/>
      <c r="Q101" s="15"/>
      <c r="R101" s="16" t="s">
        <v>127</v>
      </c>
    </row>
    <row r="102" spans="1:18" x14ac:dyDescent="0.25">
      <c r="A102" s="3" t="s">
        <v>122</v>
      </c>
      <c r="B102" s="4" t="s">
        <v>123</v>
      </c>
      <c r="C102" s="5" t="s">
        <v>124</v>
      </c>
      <c r="D102" s="20" t="s">
        <v>134</v>
      </c>
      <c r="E102" s="4" t="s">
        <v>135</v>
      </c>
      <c r="F102" s="8">
        <v>44.222777780000001</v>
      </c>
      <c r="G102" s="8">
        <v>-69.593888890000002</v>
      </c>
      <c r="H102" s="9">
        <v>145</v>
      </c>
      <c r="I102" s="9">
        <f t="shared" si="3"/>
        <v>375.54827599872004</v>
      </c>
      <c r="J102" s="9">
        <v>582</v>
      </c>
      <c r="K102" s="9">
        <f t="shared" si="6"/>
        <v>16.480404716544001</v>
      </c>
      <c r="L102" s="9"/>
      <c r="M102" s="14"/>
      <c r="N102" s="15"/>
      <c r="O102" s="15"/>
      <c r="P102" s="15"/>
      <c r="Q102" s="15"/>
      <c r="R102" s="16" t="s">
        <v>127</v>
      </c>
    </row>
    <row r="103" spans="1:18" x14ac:dyDescent="0.25">
      <c r="A103" s="3" t="s">
        <v>122</v>
      </c>
      <c r="B103" s="4" t="s">
        <v>123</v>
      </c>
      <c r="C103" s="5" t="s">
        <v>124</v>
      </c>
      <c r="D103" s="20" t="s">
        <v>136</v>
      </c>
      <c r="E103" s="4" t="s">
        <v>137</v>
      </c>
      <c r="F103" s="8">
        <v>44.498188890000002</v>
      </c>
      <c r="G103" s="8">
        <v>-69.486130599999996</v>
      </c>
      <c r="H103" s="9">
        <v>2.92</v>
      </c>
      <c r="I103" s="9">
        <f t="shared" si="3"/>
        <v>7.5627652821811209</v>
      </c>
      <c r="J103" s="9">
        <v>16</v>
      </c>
      <c r="K103" s="9">
        <f t="shared" si="6"/>
        <v>0.45306954547200007</v>
      </c>
      <c r="L103" s="9"/>
      <c r="M103" s="14"/>
      <c r="N103" s="15"/>
      <c r="O103" s="15"/>
      <c r="P103" s="15"/>
      <c r="Q103" s="15"/>
      <c r="R103" s="16" t="s">
        <v>127</v>
      </c>
    </row>
    <row r="104" spans="1:18" x14ac:dyDescent="0.25">
      <c r="A104" s="3" t="s">
        <v>122</v>
      </c>
      <c r="B104" s="4" t="s">
        <v>123</v>
      </c>
      <c r="C104" s="5" t="s">
        <v>124</v>
      </c>
      <c r="D104" s="20" t="s">
        <v>138</v>
      </c>
      <c r="E104" s="4" t="s">
        <v>139</v>
      </c>
      <c r="F104" s="8">
        <v>44.266130560000001</v>
      </c>
      <c r="G104" s="8">
        <v>-69.697936100000007</v>
      </c>
      <c r="H104" s="9">
        <v>23.7</v>
      </c>
      <c r="I104" s="9">
        <f t="shared" si="3"/>
        <v>61.382718214963205</v>
      </c>
      <c r="J104" s="9">
        <v>94</v>
      </c>
      <c r="K104" s="9">
        <f t="shared" si="6"/>
        <v>2.6617835796480005</v>
      </c>
      <c r="L104" s="9"/>
      <c r="M104" s="14"/>
      <c r="N104" s="15"/>
      <c r="O104" s="15"/>
      <c r="P104" s="15"/>
      <c r="Q104" s="15"/>
      <c r="R104" s="16" t="s">
        <v>127</v>
      </c>
    </row>
    <row r="105" spans="1:18" x14ac:dyDescent="0.25">
      <c r="A105" s="3" t="s">
        <v>122</v>
      </c>
      <c r="B105" s="4" t="s">
        <v>123</v>
      </c>
      <c r="C105" s="5" t="s">
        <v>124</v>
      </c>
      <c r="D105" s="20" t="s">
        <v>140</v>
      </c>
      <c r="E105" s="4" t="s">
        <v>141</v>
      </c>
      <c r="F105" s="8">
        <v>44.642777780000003</v>
      </c>
      <c r="G105" s="8">
        <v>-70.588888890000007</v>
      </c>
      <c r="H105" s="9">
        <v>96.9</v>
      </c>
      <c r="I105" s="9">
        <f t="shared" si="3"/>
        <v>250.96984789155843</v>
      </c>
      <c r="J105" s="9">
        <v>688</v>
      </c>
      <c r="K105" s="9">
        <f t="shared" si="6"/>
        <v>19.481990455296003</v>
      </c>
      <c r="L105" s="9"/>
      <c r="M105" s="14"/>
      <c r="N105" s="15"/>
      <c r="O105" s="15"/>
      <c r="P105" s="15"/>
      <c r="Q105" s="15"/>
      <c r="R105" s="16" t="s">
        <v>127</v>
      </c>
    </row>
    <row r="106" spans="1:18" x14ac:dyDescent="0.25">
      <c r="A106" s="3" t="s">
        <v>122</v>
      </c>
      <c r="B106" s="4" t="s">
        <v>123</v>
      </c>
      <c r="C106" s="5" t="s">
        <v>124</v>
      </c>
      <c r="D106" s="20" t="s">
        <v>142</v>
      </c>
      <c r="E106" s="4" t="s">
        <v>143</v>
      </c>
      <c r="F106" s="8">
        <v>44.269444440000001</v>
      </c>
      <c r="G106" s="8">
        <v>-70.229722199999998</v>
      </c>
      <c r="H106" s="9">
        <v>169</v>
      </c>
      <c r="I106" s="9">
        <f t="shared" si="3"/>
        <v>437.70799064678403</v>
      </c>
      <c r="J106" s="9">
        <v>883</v>
      </c>
      <c r="K106" s="9">
        <f t="shared" si="6"/>
        <v>25.003775540736005</v>
      </c>
      <c r="L106" s="9"/>
      <c r="M106" s="14"/>
      <c r="N106" s="15"/>
      <c r="O106" s="15"/>
      <c r="P106" s="15"/>
      <c r="Q106" s="15"/>
      <c r="R106" s="16" t="s">
        <v>127</v>
      </c>
    </row>
    <row r="107" spans="1:18" x14ac:dyDescent="0.25">
      <c r="A107" s="3" t="s">
        <v>122</v>
      </c>
      <c r="B107" s="4" t="s">
        <v>123</v>
      </c>
      <c r="C107" s="5" t="s">
        <v>124</v>
      </c>
      <c r="D107" s="20" t="s">
        <v>144</v>
      </c>
      <c r="E107" s="4" t="s">
        <v>145</v>
      </c>
      <c r="F107" s="8">
        <v>43.799149999999997</v>
      </c>
      <c r="G107" s="8">
        <v>-70.178269400000005</v>
      </c>
      <c r="H107" s="9">
        <v>141</v>
      </c>
      <c r="I107" s="9">
        <f t="shared" si="3"/>
        <v>365.18832355737607</v>
      </c>
      <c r="J107" s="9">
        <v>1460</v>
      </c>
      <c r="K107" s="9">
        <f t="shared" si="6"/>
        <v>41.342596024320009</v>
      </c>
      <c r="L107" s="9"/>
      <c r="M107" s="14"/>
      <c r="N107" s="15"/>
      <c r="O107" s="15"/>
      <c r="P107" s="15"/>
      <c r="Q107" s="15"/>
      <c r="R107" s="16" t="s">
        <v>127</v>
      </c>
    </row>
    <row r="108" spans="1:18" x14ac:dyDescent="0.25">
      <c r="A108" s="3" t="s">
        <v>122</v>
      </c>
      <c r="B108" s="4" t="s">
        <v>123</v>
      </c>
      <c r="C108" s="4" t="s">
        <v>146</v>
      </c>
      <c r="D108" s="20" t="s">
        <v>147</v>
      </c>
      <c r="E108" s="4" t="s">
        <v>148</v>
      </c>
      <c r="F108" s="8">
        <v>44.633941950000001</v>
      </c>
      <c r="G108" s="8">
        <v>-71.8975942</v>
      </c>
      <c r="H108" s="9">
        <v>53.8</v>
      </c>
      <c r="I108" s="9">
        <f t="shared" si="3"/>
        <v>139.3413603360768</v>
      </c>
      <c r="J108" s="9">
        <v>854</v>
      </c>
      <c r="K108" s="9">
        <f t="shared" si="6"/>
        <v>24.182586989568005</v>
      </c>
      <c r="L108" s="9">
        <v>72</v>
      </c>
      <c r="M108" s="14">
        <f t="shared" ref="M108:M171" si="7">L108*0.3048</f>
        <v>21.945600000000002</v>
      </c>
      <c r="N108" s="15">
        <v>3.1</v>
      </c>
      <c r="O108" s="15">
        <f t="shared" ref="O108:O171" si="8">N108*0.3048</f>
        <v>0.94488000000000005</v>
      </c>
      <c r="P108" s="15">
        <v>224</v>
      </c>
      <c r="Q108" s="15">
        <f t="shared" ref="Q108:Q171" si="9">P108*0.3048*0.3048</f>
        <v>20.81028096</v>
      </c>
      <c r="R108" s="16" t="s">
        <v>149</v>
      </c>
    </row>
    <row r="109" spans="1:18" x14ac:dyDescent="0.25">
      <c r="A109" s="3" t="s">
        <v>122</v>
      </c>
      <c r="B109" s="4" t="s">
        <v>123</v>
      </c>
      <c r="C109" s="4" t="s">
        <v>146</v>
      </c>
      <c r="D109" s="20" t="s">
        <v>150</v>
      </c>
      <c r="E109" s="4" t="s">
        <v>151</v>
      </c>
      <c r="F109" s="8">
        <v>44.435335299999998</v>
      </c>
      <c r="G109" s="8">
        <v>-72.03842899</v>
      </c>
      <c r="H109" s="9">
        <v>42.9</v>
      </c>
      <c r="I109" s="9">
        <f t="shared" si="3"/>
        <v>111.11048993341441</v>
      </c>
      <c r="J109" s="9">
        <v>1312</v>
      </c>
      <c r="K109" s="9">
        <f t="shared" si="6"/>
        <v>37.151702728704002</v>
      </c>
      <c r="L109" s="9">
        <v>69</v>
      </c>
      <c r="M109" s="14">
        <f t="shared" si="7"/>
        <v>21.031200000000002</v>
      </c>
      <c r="N109" s="15">
        <v>3.1</v>
      </c>
      <c r="O109" s="15">
        <f t="shared" si="8"/>
        <v>0.94488000000000005</v>
      </c>
      <c r="P109" s="15">
        <v>214</v>
      </c>
      <c r="Q109" s="15">
        <f t="shared" si="9"/>
        <v>19.881250560000002</v>
      </c>
      <c r="R109" s="16" t="s">
        <v>149</v>
      </c>
    </row>
    <row r="110" spans="1:18" x14ac:dyDescent="0.25">
      <c r="A110" s="3" t="s">
        <v>122</v>
      </c>
      <c r="B110" s="4" t="s">
        <v>123</v>
      </c>
      <c r="C110" s="4" t="s">
        <v>146</v>
      </c>
      <c r="D110" s="20" t="s">
        <v>152</v>
      </c>
      <c r="E110" s="4" t="s">
        <v>153</v>
      </c>
      <c r="F110" s="8">
        <v>44.092841900000003</v>
      </c>
      <c r="G110" s="8">
        <v>-72.335653269999995</v>
      </c>
      <c r="H110" s="9">
        <v>8.9499999999999993</v>
      </c>
      <c r="I110" s="9">
        <f t="shared" si="3"/>
        <v>23.180393587507201</v>
      </c>
      <c r="J110" s="9">
        <v>187</v>
      </c>
      <c r="K110" s="9">
        <f t="shared" si="6"/>
        <v>5.2952503127040007</v>
      </c>
      <c r="L110" s="9">
        <v>28</v>
      </c>
      <c r="M110" s="14">
        <f t="shared" si="7"/>
        <v>8.5343999999999998</v>
      </c>
      <c r="N110" s="15">
        <v>1.9</v>
      </c>
      <c r="O110" s="15">
        <f t="shared" si="8"/>
        <v>0.57911999999999997</v>
      </c>
      <c r="P110" s="15">
        <v>53</v>
      </c>
      <c r="Q110" s="15">
        <f t="shared" si="9"/>
        <v>4.9238611200000006</v>
      </c>
      <c r="R110" s="16" t="s">
        <v>149</v>
      </c>
    </row>
    <row r="111" spans="1:18" x14ac:dyDescent="0.25">
      <c r="A111" s="3" t="s">
        <v>122</v>
      </c>
      <c r="B111" s="4" t="s">
        <v>123</v>
      </c>
      <c r="C111" s="4" t="s">
        <v>146</v>
      </c>
      <c r="D111" s="20" t="s">
        <v>154</v>
      </c>
      <c r="E111" s="4" t="s">
        <v>155</v>
      </c>
      <c r="F111" s="8">
        <v>43.934509689999999</v>
      </c>
      <c r="G111" s="8">
        <v>-72.657882099999995</v>
      </c>
      <c r="H111" s="9">
        <v>30.5</v>
      </c>
      <c r="I111" s="9">
        <f t="shared" si="3"/>
        <v>78.99463736524801</v>
      </c>
      <c r="J111" s="9">
        <v>621</v>
      </c>
      <c r="K111" s="9">
        <f t="shared" si="6"/>
        <v>17.584761733632003</v>
      </c>
      <c r="L111" s="9">
        <v>41</v>
      </c>
      <c r="M111" s="14">
        <f t="shared" si="7"/>
        <v>12.4968</v>
      </c>
      <c r="N111" s="15">
        <v>3.6</v>
      </c>
      <c r="O111" s="15">
        <f t="shared" si="8"/>
        <v>1.09728</v>
      </c>
      <c r="P111" s="15">
        <v>146</v>
      </c>
      <c r="Q111" s="15">
        <f t="shared" si="9"/>
        <v>13.563843840000002</v>
      </c>
      <c r="R111" s="16" t="s">
        <v>149</v>
      </c>
    </row>
    <row r="112" spans="1:18" x14ac:dyDescent="0.25">
      <c r="A112" s="3" t="s">
        <v>122</v>
      </c>
      <c r="B112" s="4" t="s">
        <v>123</v>
      </c>
      <c r="C112" s="4" t="s">
        <v>146</v>
      </c>
      <c r="D112" s="20" t="s">
        <v>156</v>
      </c>
      <c r="E112" s="4" t="s">
        <v>157</v>
      </c>
      <c r="F112" s="8">
        <v>43.62229069</v>
      </c>
      <c r="G112" s="8">
        <v>-72.758989900000003</v>
      </c>
      <c r="H112" s="9">
        <v>23.4</v>
      </c>
      <c r="I112" s="9">
        <f t="shared" si="3"/>
        <v>60.6057217818624</v>
      </c>
      <c r="J112" s="9">
        <v>661</v>
      </c>
      <c r="K112" s="9">
        <f t="shared" si="6"/>
        <v>18.717435597312004</v>
      </c>
      <c r="L112" s="9">
        <v>63</v>
      </c>
      <c r="M112" s="14">
        <f t="shared" si="7"/>
        <v>19.202400000000001</v>
      </c>
      <c r="N112" s="15">
        <v>3.2</v>
      </c>
      <c r="O112" s="15">
        <f t="shared" si="8"/>
        <v>0.97536000000000012</v>
      </c>
      <c r="P112" s="15">
        <v>201</v>
      </c>
      <c r="Q112" s="15">
        <f t="shared" si="9"/>
        <v>18.673511040000001</v>
      </c>
      <c r="R112" s="16" t="s">
        <v>149</v>
      </c>
    </row>
    <row r="113" spans="1:18" x14ac:dyDescent="0.25">
      <c r="A113" s="3" t="s">
        <v>122</v>
      </c>
      <c r="B113" s="4" t="s">
        <v>123</v>
      </c>
      <c r="C113" s="4" t="s">
        <v>146</v>
      </c>
      <c r="D113" s="20" t="s">
        <v>158</v>
      </c>
      <c r="E113" s="4" t="s">
        <v>159</v>
      </c>
      <c r="F113" s="8">
        <v>43.191743299999999</v>
      </c>
      <c r="G113" s="8">
        <v>-72.48508889</v>
      </c>
      <c r="H113" s="9">
        <v>112</v>
      </c>
      <c r="I113" s="9">
        <f t="shared" si="3"/>
        <v>290.07866835763201</v>
      </c>
      <c r="J113" s="9">
        <v>5490</v>
      </c>
      <c r="K113" s="9">
        <f t="shared" si="6"/>
        <v>155.45948779008003</v>
      </c>
      <c r="L113" s="9">
        <v>133</v>
      </c>
      <c r="M113" s="14">
        <f t="shared" si="7"/>
        <v>40.538400000000003</v>
      </c>
      <c r="N113" s="15">
        <v>4.9000000000000004</v>
      </c>
      <c r="O113" s="15">
        <f t="shared" si="8"/>
        <v>1.4935200000000002</v>
      </c>
      <c r="P113" s="15">
        <v>650</v>
      </c>
      <c r="Q113" s="15">
        <f t="shared" si="9"/>
        <v>60.386976000000004</v>
      </c>
      <c r="R113" s="16" t="s">
        <v>149</v>
      </c>
    </row>
    <row r="114" spans="1:18" x14ac:dyDescent="0.25">
      <c r="A114" s="3" t="s">
        <v>122</v>
      </c>
      <c r="B114" s="4" t="s">
        <v>123</v>
      </c>
      <c r="C114" s="4" t="s">
        <v>160</v>
      </c>
      <c r="D114" s="20" t="s">
        <v>161</v>
      </c>
      <c r="E114" s="4" t="s">
        <v>162</v>
      </c>
      <c r="F114" s="8">
        <v>41.710649500000002</v>
      </c>
      <c r="G114" s="8">
        <v>-73.621238399999996</v>
      </c>
      <c r="H114" s="9">
        <v>1.93</v>
      </c>
      <c r="I114" s="9">
        <f t="shared" si="3"/>
        <v>4.9986770529484801</v>
      </c>
      <c r="J114" s="9">
        <v>88</v>
      </c>
      <c r="K114" s="9">
        <f t="shared" si="6"/>
        <v>2.4918825000960005</v>
      </c>
      <c r="L114" s="9">
        <v>37.325000000000003</v>
      </c>
      <c r="M114" s="14">
        <f t="shared" si="7"/>
        <v>11.376660000000001</v>
      </c>
      <c r="N114" s="15">
        <v>2.2250000000000001</v>
      </c>
      <c r="O114" s="15">
        <f t="shared" si="8"/>
        <v>0.67818000000000012</v>
      </c>
      <c r="P114" s="15">
        <v>86.700000000000017</v>
      </c>
      <c r="Q114" s="15">
        <f t="shared" si="9"/>
        <v>8.0546935680000029</v>
      </c>
      <c r="R114" s="21" t="s">
        <v>163</v>
      </c>
    </row>
    <row r="115" spans="1:18" x14ac:dyDescent="0.25">
      <c r="A115" s="3" t="s">
        <v>122</v>
      </c>
      <c r="B115" s="4" t="s">
        <v>123</v>
      </c>
      <c r="C115" s="4" t="s">
        <v>160</v>
      </c>
      <c r="D115" s="20" t="s">
        <v>164</v>
      </c>
      <c r="E115" s="4" t="s">
        <v>165</v>
      </c>
      <c r="F115" s="8">
        <v>41.65898284</v>
      </c>
      <c r="G115" s="8">
        <v>-73.528458400000005</v>
      </c>
      <c r="H115" s="9">
        <v>203</v>
      </c>
      <c r="I115" s="9">
        <f t="shared" si="3"/>
        <v>525.7675863982081</v>
      </c>
      <c r="J115" s="9">
        <v>3020</v>
      </c>
      <c r="K115" s="9">
        <f t="shared" si="6"/>
        <v>85.516876707840012</v>
      </c>
      <c r="L115" s="9">
        <v>103.26666666666667</v>
      </c>
      <c r="M115" s="14">
        <f t="shared" si="7"/>
        <v>31.475680000000001</v>
      </c>
      <c r="N115" s="15">
        <v>6.0666666666666664</v>
      </c>
      <c r="O115" s="15">
        <f t="shared" si="8"/>
        <v>1.8491200000000001</v>
      </c>
      <c r="P115" s="15">
        <v>629.1</v>
      </c>
      <c r="Q115" s="15">
        <f t="shared" si="9"/>
        <v>58.445302464000008</v>
      </c>
      <c r="R115" s="21" t="s">
        <v>163</v>
      </c>
    </row>
    <row r="116" spans="1:18" x14ac:dyDescent="0.25">
      <c r="A116" s="3" t="s">
        <v>122</v>
      </c>
      <c r="B116" s="4" t="s">
        <v>166</v>
      </c>
      <c r="C116" s="4" t="s">
        <v>160</v>
      </c>
      <c r="D116" s="20" t="s">
        <v>167</v>
      </c>
      <c r="E116" s="4" t="s">
        <v>168</v>
      </c>
      <c r="F116" s="8">
        <v>43.108687359999998</v>
      </c>
      <c r="G116" s="8">
        <v>-73.421779000000001</v>
      </c>
      <c r="H116" s="9">
        <v>396</v>
      </c>
      <c r="I116" s="9">
        <f t="shared" si="3"/>
        <v>1025.6352916930562</v>
      </c>
      <c r="J116" s="9">
        <v>6320</v>
      </c>
      <c r="K116" s="9">
        <f t="shared" si="6"/>
        <v>178.96247046144003</v>
      </c>
      <c r="L116" s="9">
        <v>180.33333333333334</v>
      </c>
      <c r="M116" s="14">
        <f t="shared" si="7"/>
        <v>54.965600000000009</v>
      </c>
      <c r="N116" s="15">
        <v>6.9666666666666659</v>
      </c>
      <c r="O116" s="15">
        <f t="shared" si="8"/>
        <v>2.12344</v>
      </c>
      <c r="P116" s="15">
        <v>1258.3333333333333</v>
      </c>
      <c r="Q116" s="15">
        <f t="shared" si="9"/>
        <v>116.90299200000001</v>
      </c>
      <c r="R116" s="21" t="s">
        <v>169</v>
      </c>
    </row>
    <row r="117" spans="1:18" x14ac:dyDescent="0.25">
      <c r="A117" s="3" t="s">
        <v>122</v>
      </c>
      <c r="B117" s="4" t="s">
        <v>166</v>
      </c>
      <c r="C117" s="4" t="s">
        <v>160</v>
      </c>
      <c r="D117" s="20" t="s">
        <v>170</v>
      </c>
      <c r="E117" s="4" t="s">
        <v>171</v>
      </c>
      <c r="F117" s="8">
        <v>43.0306304</v>
      </c>
      <c r="G117" s="8">
        <v>-73.927346799999995</v>
      </c>
      <c r="H117" s="9">
        <v>26</v>
      </c>
      <c r="I117" s="9">
        <f t="shared" si="3"/>
        <v>67.339690868736014</v>
      </c>
      <c r="J117" s="9">
        <v>507</v>
      </c>
      <c r="K117" s="9">
        <f t="shared" si="6"/>
        <v>14.356641222144003</v>
      </c>
      <c r="L117" s="9">
        <v>49.733333333333327</v>
      </c>
      <c r="M117" s="14">
        <f t="shared" si="7"/>
        <v>15.158719999999999</v>
      </c>
      <c r="N117" s="15">
        <v>4</v>
      </c>
      <c r="O117" s="15">
        <f t="shared" si="8"/>
        <v>1.2192000000000001</v>
      </c>
      <c r="P117" s="15">
        <v>197.66666666666666</v>
      </c>
      <c r="Q117" s="15">
        <f t="shared" si="9"/>
        <v>18.363834240000003</v>
      </c>
      <c r="R117" s="21" t="s">
        <v>169</v>
      </c>
    </row>
    <row r="118" spans="1:18" x14ac:dyDescent="0.25">
      <c r="A118" s="3" t="s">
        <v>122</v>
      </c>
      <c r="B118" s="4" t="s">
        <v>123</v>
      </c>
      <c r="C118" s="4" t="s">
        <v>160</v>
      </c>
      <c r="D118" s="20" t="s">
        <v>172</v>
      </c>
      <c r="E118" s="4" t="s">
        <v>173</v>
      </c>
      <c r="F118" s="8">
        <v>42.763967600000001</v>
      </c>
      <c r="G118" s="8">
        <v>-73.337332700000005</v>
      </c>
      <c r="H118" s="9">
        <v>56.1</v>
      </c>
      <c r="I118" s="9">
        <f t="shared" si="3"/>
        <v>145.29833298984963</v>
      </c>
      <c r="J118" s="9">
        <v>2500</v>
      </c>
      <c r="K118" s="9">
        <f t="shared" si="6"/>
        <v>70.792116480000004</v>
      </c>
      <c r="L118" s="9">
        <v>83.7</v>
      </c>
      <c r="M118" s="14">
        <f t="shared" si="7"/>
        <v>25.511760000000002</v>
      </c>
      <c r="N118" s="15">
        <v>4.0999999999999996</v>
      </c>
      <c r="O118" s="15">
        <f t="shared" si="8"/>
        <v>1.2496799999999999</v>
      </c>
      <c r="P118" s="15">
        <v>337.25</v>
      </c>
      <c r="Q118" s="15">
        <f t="shared" si="9"/>
        <v>31.331550240000002</v>
      </c>
      <c r="R118" s="21" t="s">
        <v>169</v>
      </c>
    </row>
    <row r="119" spans="1:18" x14ac:dyDescent="0.25">
      <c r="A119" s="3" t="s">
        <v>122</v>
      </c>
      <c r="B119" s="4" t="s">
        <v>123</v>
      </c>
      <c r="C119" s="4" t="s">
        <v>146</v>
      </c>
      <c r="D119" s="20" t="s">
        <v>174</v>
      </c>
      <c r="E119" s="4" t="s">
        <v>175</v>
      </c>
      <c r="F119" s="8">
        <v>42.912856040000001</v>
      </c>
      <c r="G119" s="8">
        <v>-73.256498100000002</v>
      </c>
      <c r="H119" s="9">
        <v>111</v>
      </c>
      <c r="I119" s="9">
        <f t="shared" si="3"/>
        <v>287.48868024729603</v>
      </c>
      <c r="J119" s="9">
        <v>1879</v>
      </c>
      <c r="K119" s="9">
        <f t="shared" si="6"/>
        <v>53.207354746368011</v>
      </c>
      <c r="L119" s="9">
        <v>110</v>
      </c>
      <c r="M119" s="14">
        <f t="shared" si="7"/>
        <v>33.527999999999999</v>
      </c>
      <c r="N119" s="15">
        <v>3.7</v>
      </c>
      <c r="O119" s="15">
        <f t="shared" si="8"/>
        <v>1.1277600000000001</v>
      </c>
      <c r="P119" s="15">
        <v>410</v>
      </c>
      <c r="Q119" s="15">
        <f t="shared" si="9"/>
        <v>38.090246400000005</v>
      </c>
      <c r="R119" s="16" t="s">
        <v>149</v>
      </c>
    </row>
    <row r="120" spans="1:18" x14ac:dyDescent="0.25">
      <c r="A120" s="3" t="s">
        <v>122</v>
      </c>
      <c r="B120" s="4" t="s">
        <v>176</v>
      </c>
      <c r="C120" s="4" t="s">
        <v>160</v>
      </c>
      <c r="D120" s="20" t="s">
        <v>177</v>
      </c>
      <c r="E120" s="4" t="s">
        <v>178</v>
      </c>
      <c r="F120" s="8">
        <v>43.001459199999999</v>
      </c>
      <c r="G120" s="8">
        <v>-75.045157099999997</v>
      </c>
      <c r="H120" s="9">
        <v>26.2</v>
      </c>
      <c r="I120" s="9">
        <f t="shared" si="3"/>
        <v>67.857688490803213</v>
      </c>
      <c r="J120" s="9">
        <v>1220</v>
      </c>
      <c r="K120" s="9">
        <f t="shared" si="6"/>
        <v>34.546552842240004</v>
      </c>
      <c r="L120" s="9">
        <v>48.15</v>
      </c>
      <c r="M120" s="14">
        <f t="shared" si="7"/>
        <v>14.676120000000001</v>
      </c>
      <c r="N120" s="15">
        <v>3.4666666666666668</v>
      </c>
      <c r="O120" s="15">
        <f t="shared" si="8"/>
        <v>1.05664</v>
      </c>
      <c r="P120" s="15">
        <v>167.16666666666666</v>
      </c>
      <c r="Q120" s="15">
        <f t="shared" si="9"/>
        <v>15.53029152</v>
      </c>
      <c r="R120" s="21" t="s">
        <v>179</v>
      </c>
    </row>
    <row r="121" spans="1:18" x14ac:dyDescent="0.25">
      <c r="A121" s="3" t="s">
        <v>122</v>
      </c>
      <c r="B121" s="4" t="s">
        <v>180</v>
      </c>
      <c r="C121" s="4" t="s">
        <v>160</v>
      </c>
      <c r="D121" s="20" t="s">
        <v>181</v>
      </c>
      <c r="E121" s="4" t="s">
        <v>182</v>
      </c>
      <c r="F121" s="8">
        <v>43.392846239999997</v>
      </c>
      <c r="G121" s="8">
        <v>-74.832656600000007</v>
      </c>
      <c r="H121" s="9">
        <v>3.28</v>
      </c>
      <c r="I121" s="9">
        <f t="shared" si="3"/>
        <v>8.4951610019020798</v>
      </c>
      <c r="J121" s="9">
        <v>133</v>
      </c>
      <c r="K121" s="9">
        <f t="shared" si="6"/>
        <v>3.7661405967360007</v>
      </c>
      <c r="L121" s="9">
        <v>35.125</v>
      </c>
      <c r="M121" s="14">
        <f t="shared" si="7"/>
        <v>10.706100000000001</v>
      </c>
      <c r="N121" s="15">
        <v>1.4749999999999999</v>
      </c>
      <c r="O121" s="15">
        <f t="shared" si="8"/>
        <v>0.44957999999999998</v>
      </c>
      <c r="P121" s="15">
        <v>50.7</v>
      </c>
      <c r="Q121" s="15">
        <f t="shared" si="9"/>
        <v>4.7101841280000007</v>
      </c>
      <c r="R121" s="21" t="s">
        <v>169</v>
      </c>
    </row>
    <row r="122" spans="1:18" x14ac:dyDescent="0.25">
      <c r="A122" s="3" t="s">
        <v>122</v>
      </c>
      <c r="B122" s="4" t="s">
        <v>176</v>
      </c>
      <c r="C122" s="4" t="s">
        <v>160</v>
      </c>
      <c r="D122" s="20" t="s">
        <v>183</v>
      </c>
      <c r="E122" s="4" t="s">
        <v>184</v>
      </c>
      <c r="F122" s="8">
        <v>43.007849980000003</v>
      </c>
      <c r="G122" s="8">
        <v>-74.564585500000007</v>
      </c>
      <c r="H122" s="9">
        <v>6.52</v>
      </c>
      <c r="I122" s="9">
        <f t="shared" si="3"/>
        <v>16.88672247939072</v>
      </c>
      <c r="J122" s="9">
        <v>100</v>
      </c>
      <c r="K122" s="9">
        <f t="shared" si="6"/>
        <v>2.8316846592000005</v>
      </c>
      <c r="L122" s="9">
        <v>56.5</v>
      </c>
      <c r="M122" s="14">
        <f t="shared" si="7"/>
        <v>17.2212</v>
      </c>
      <c r="N122" s="15">
        <v>1.8</v>
      </c>
      <c r="O122" s="15">
        <f t="shared" si="8"/>
        <v>0.54864000000000002</v>
      </c>
      <c r="P122" s="15">
        <v>99.5</v>
      </c>
      <c r="Q122" s="15">
        <f t="shared" si="9"/>
        <v>9.243852480000001</v>
      </c>
      <c r="R122" s="21" t="s">
        <v>169</v>
      </c>
    </row>
    <row r="123" spans="1:18" x14ac:dyDescent="0.25">
      <c r="A123" s="3" t="s">
        <v>122</v>
      </c>
      <c r="B123" s="4" t="s">
        <v>176</v>
      </c>
      <c r="C123" s="4" t="s">
        <v>160</v>
      </c>
      <c r="D123" s="20" t="s">
        <v>185</v>
      </c>
      <c r="E123" s="4" t="s">
        <v>186</v>
      </c>
      <c r="F123" s="8">
        <v>42.319528200000001</v>
      </c>
      <c r="G123" s="8">
        <v>-74.436537299999998</v>
      </c>
      <c r="H123" s="9">
        <v>237</v>
      </c>
      <c r="I123" s="9">
        <f t="shared" si="3"/>
        <v>613.82718214963211</v>
      </c>
      <c r="J123" s="9">
        <v>8340</v>
      </c>
      <c r="K123" s="9">
        <f t="shared" si="6"/>
        <v>236.16250057728004</v>
      </c>
      <c r="L123" s="9">
        <v>320.05</v>
      </c>
      <c r="M123" s="14">
        <f t="shared" si="7"/>
        <v>97.551240000000007</v>
      </c>
      <c r="N123" s="15">
        <v>5.75</v>
      </c>
      <c r="O123" s="15">
        <f t="shared" si="8"/>
        <v>1.7526000000000002</v>
      </c>
      <c r="P123" s="15">
        <v>1814.55</v>
      </c>
      <c r="Q123" s="15">
        <f t="shared" si="9"/>
        <v>168.577211232</v>
      </c>
      <c r="R123" s="21" t="s">
        <v>187</v>
      </c>
    </row>
    <row r="124" spans="1:18" x14ac:dyDescent="0.25">
      <c r="A124" s="3" t="s">
        <v>122</v>
      </c>
      <c r="B124" s="4" t="s">
        <v>176</v>
      </c>
      <c r="C124" s="4" t="s">
        <v>160</v>
      </c>
      <c r="D124" s="20" t="s">
        <v>188</v>
      </c>
      <c r="E124" s="4" t="s">
        <v>189</v>
      </c>
      <c r="F124" s="8">
        <v>42.3770259</v>
      </c>
      <c r="G124" s="8">
        <v>-74.412924399999994</v>
      </c>
      <c r="H124" s="9">
        <v>32.4</v>
      </c>
      <c r="I124" s="9">
        <f t="shared" si="3"/>
        <v>83.915614774886407</v>
      </c>
      <c r="J124" s="9">
        <v>803</v>
      </c>
      <c r="K124" s="9">
        <f t="shared" si="6"/>
        <v>22.738427813376003</v>
      </c>
      <c r="L124" s="9">
        <v>56</v>
      </c>
      <c r="M124" s="14">
        <f t="shared" si="7"/>
        <v>17.0688</v>
      </c>
      <c r="N124" s="15">
        <v>2.2999999999999998</v>
      </c>
      <c r="O124" s="15">
        <f t="shared" si="8"/>
        <v>0.70104</v>
      </c>
      <c r="P124" s="15">
        <v>129.5</v>
      </c>
      <c r="Q124" s="15">
        <f t="shared" si="9"/>
        <v>12.030943680000002</v>
      </c>
      <c r="R124" s="21" t="s">
        <v>187</v>
      </c>
    </row>
    <row r="125" spans="1:18" x14ac:dyDescent="0.25">
      <c r="A125" s="3" t="s">
        <v>122</v>
      </c>
      <c r="B125" s="4" t="s">
        <v>176</v>
      </c>
      <c r="C125" s="4" t="s">
        <v>160</v>
      </c>
      <c r="D125" s="20" t="s">
        <v>190</v>
      </c>
      <c r="E125" s="4" t="s">
        <v>191</v>
      </c>
      <c r="F125" s="8">
        <v>42.40619135</v>
      </c>
      <c r="G125" s="8">
        <v>-74.447091400000005</v>
      </c>
      <c r="H125" s="9">
        <v>10.9</v>
      </c>
      <c r="I125" s="9">
        <f t="shared" si="3"/>
        <v>28.230870402662404</v>
      </c>
      <c r="J125" s="9">
        <v>342</v>
      </c>
      <c r="K125" s="9">
        <f t="shared" si="6"/>
        <v>9.6843615344640011</v>
      </c>
      <c r="L125" s="9">
        <v>39.65</v>
      </c>
      <c r="M125" s="14">
        <f t="shared" si="7"/>
        <v>12.085319999999999</v>
      </c>
      <c r="N125" s="15">
        <v>1.65</v>
      </c>
      <c r="O125" s="15">
        <f t="shared" si="8"/>
        <v>0.50292000000000003</v>
      </c>
      <c r="P125" s="15">
        <v>64.3</v>
      </c>
      <c r="Q125" s="15">
        <f t="shared" si="9"/>
        <v>5.9736654720000004</v>
      </c>
      <c r="R125" s="21" t="s">
        <v>187</v>
      </c>
    </row>
    <row r="126" spans="1:18" x14ac:dyDescent="0.25">
      <c r="A126" s="3" t="s">
        <v>122</v>
      </c>
      <c r="B126" s="4" t="s">
        <v>166</v>
      </c>
      <c r="C126" s="4" t="s">
        <v>160</v>
      </c>
      <c r="D126" s="20" t="s">
        <v>192</v>
      </c>
      <c r="E126" s="4" t="s">
        <v>193</v>
      </c>
      <c r="F126" s="8">
        <v>42.552025149999999</v>
      </c>
      <c r="G126" s="8">
        <v>-73.591504189999995</v>
      </c>
      <c r="H126" s="9">
        <v>9.48</v>
      </c>
      <c r="I126" s="9">
        <f t="shared" si="3"/>
        <v>24.553087285985285</v>
      </c>
      <c r="J126" s="9">
        <v>227</v>
      </c>
      <c r="K126" s="9">
        <f t="shared" si="6"/>
        <v>6.4279241763840007</v>
      </c>
      <c r="L126" s="9">
        <v>38.549999999999997</v>
      </c>
      <c r="M126" s="14">
        <f t="shared" si="7"/>
        <v>11.75004</v>
      </c>
      <c r="N126" s="15">
        <v>2.1</v>
      </c>
      <c r="O126" s="15">
        <f t="shared" si="8"/>
        <v>0.64008000000000009</v>
      </c>
      <c r="P126" s="15">
        <v>80.75</v>
      </c>
      <c r="Q126" s="15">
        <f t="shared" si="9"/>
        <v>7.5019204800000008</v>
      </c>
      <c r="R126" s="21" t="s">
        <v>163</v>
      </c>
    </row>
    <row r="127" spans="1:18" x14ac:dyDescent="0.25">
      <c r="A127" s="3" t="s">
        <v>122</v>
      </c>
      <c r="B127" s="4" t="s">
        <v>166</v>
      </c>
      <c r="C127" s="4" t="s">
        <v>160</v>
      </c>
      <c r="D127" s="20" t="s">
        <v>194</v>
      </c>
      <c r="E127" s="4" t="s">
        <v>195</v>
      </c>
      <c r="F127" s="8">
        <v>42.330640780000003</v>
      </c>
      <c r="G127" s="8">
        <v>-73.744011979999996</v>
      </c>
      <c r="H127" s="9">
        <v>329</v>
      </c>
      <c r="I127" s="9">
        <f t="shared" si="3"/>
        <v>852.10608830054412</v>
      </c>
      <c r="J127" s="9">
        <v>5640</v>
      </c>
      <c r="K127" s="9">
        <f t="shared" si="6"/>
        <v>159.70701477888002</v>
      </c>
      <c r="L127" s="9">
        <v>148</v>
      </c>
      <c r="M127" s="14">
        <f t="shared" si="7"/>
        <v>45.110400000000006</v>
      </c>
      <c r="N127" s="15">
        <v>5.8</v>
      </c>
      <c r="O127" s="15">
        <f t="shared" si="8"/>
        <v>1.7678400000000001</v>
      </c>
      <c r="P127" s="15">
        <v>858.5</v>
      </c>
      <c r="Q127" s="15">
        <f t="shared" si="9"/>
        <v>79.757259840000003</v>
      </c>
      <c r="R127" s="21" t="s">
        <v>163</v>
      </c>
    </row>
    <row r="128" spans="1:18" x14ac:dyDescent="0.25">
      <c r="A128" s="3" t="s">
        <v>122</v>
      </c>
      <c r="B128" s="4" t="s">
        <v>123</v>
      </c>
      <c r="C128" s="4" t="s">
        <v>160</v>
      </c>
      <c r="D128" s="20" t="s">
        <v>196</v>
      </c>
      <c r="E128" s="4" t="s">
        <v>197</v>
      </c>
      <c r="F128" s="8">
        <v>42.153978700000003</v>
      </c>
      <c r="G128" s="8">
        <v>-73.520118400000001</v>
      </c>
      <c r="H128" s="9">
        <v>27.5</v>
      </c>
      <c r="I128" s="9">
        <f t="shared" si="3"/>
        <v>71.224673034240013</v>
      </c>
      <c r="J128" s="9">
        <v>690</v>
      </c>
      <c r="K128" s="9">
        <f t="shared" si="6"/>
        <v>19.538624148480004</v>
      </c>
      <c r="L128" s="9">
        <v>56.866666666666667</v>
      </c>
      <c r="M128" s="14">
        <f t="shared" si="7"/>
        <v>17.33296</v>
      </c>
      <c r="N128" s="15">
        <v>3.4666666666666668</v>
      </c>
      <c r="O128" s="15">
        <f t="shared" si="8"/>
        <v>1.05664</v>
      </c>
      <c r="P128" s="15">
        <v>196.0333333333333</v>
      </c>
      <c r="Q128" s="15">
        <f t="shared" si="9"/>
        <v>18.212092607999999</v>
      </c>
      <c r="R128" s="21" t="s">
        <v>163</v>
      </c>
    </row>
    <row r="129" spans="1:18" x14ac:dyDescent="0.25">
      <c r="A129" s="3" t="s">
        <v>122</v>
      </c>
      <c r="B129" s="4" t="s">
        <v>176</v>
      </c>
      <c r="C129" s="4" t="s">
        <v>160</v>
      </c>
      <c r="D129" s="20" t="s">
        <v>198</v>
      </c>
      <c r="E129" s="4" t="s">
        <v>199</v>
      </c>
      <c r="F129" s="8">
        <v>42.124722200000001</v>
      </c>
      <c r="G129" s="8">
        <v>-74.401138889999999</v>
      </c>
      <c r="H129" s="9">
        <v>11.4</v>
      </c>
      <c r="I129" s="9">
        <f t="shared" si="3"/>
        <v>29.525864457830405</v>
      </c>
      <c r="J129" s="9">
        <v>297</v>
      </c>
      <c r="K129" s="9">
        <f t="shared" si="6"/>
        <v>8.4101034378240005</v>
      </c>
      <c r="L129" s="9">
        <v>35.75</v>
      </c>
      <c r="M129" s="14">
        <f t="shared" si="7"/>
        <v>10.896600000000001</v>
      </c>
      <c r="N129" s="15">
        <v>2.1500000000000004</v>
      </c>
      <c r="O129" s="15">
        <f t="shared" si="8"/>
        <v>0.65532000000000012</v>
      </c>
      <c r="P129" s="15">
        <v>76.599999999999994</v>
      </c>
      <c r="Q129" s="15">
        <f t="shared" si="9"/>
        <v>7.1163728640000006</v>
      </c>
      <c r="R129" s="21" t="s">
        <v>187</v>
      </c>
    </row>
    <row r="130" spans="1:18" x14ac:dyDescent="0.25">
      <c r="A130" s="3" t="s">
        <v>122</v>
      </c>
      <c r="B130" s="4" t="s">
        <v>176</v>
      </c>
      <c r="C130" s="4" t="s">
        <v>160</v>
      </c>
      <c r="D130" s="20" t="s">
        <v>200</v>
      </c>
      <c r="E130" s="4" t="s">
        <v>201</v>
      </c>
      <c r="F130" s="8">
        <v>42.117034099999998</v>
      </c>
      <c r="G130" s="8">
        <v>-74.380149200000005</v>
      </c>
      <c r="H130" s="9">
        <v>63.7</v>
      </c>
      <c r="I130" s="9">
        <f t="shared" si="3"/>
        <v>164.98224262840321</v>
      </c>
      <c r="J130" s="9">
        <v>2770</v>
      </c>
      <c r="K130" s="9">
        <f t="shared" si="6"/>
        <v>78.437665059840015</v>
      </c>
      <c r="L130" s="9">
        <v>80.45</v>
      </c>
      <c r="M130" s="14">
        <f t="shared" si="7"/>
        <v>24.521160000000002</v>
      </c>
      <c r="N130" s="15">
        <v>4.3</v>
      </c>
      <c r="O130" s="15">
        <f t="shared" si="8"/>
        <v>1.31064</v>
      </c>
      <c r="P130" s="15">
        <v>342.9</v>
      </c>
      <c r="Q130" s="15">
        <f t="shared" si="9"/>
        <v>31.856452416</v>
      </c>
      <c r="R130" s="21" t="s">
        <v>187</v>
      </c>
    </row>
    <row r="131" spans="1:18" x14ac:dyDescent="0.25">
      <c r="A131" s="3" t="s">
        <v>122</v>
      </c>
      <c r="B131" s="4" t="s">
        <v>176</v>
      </c>
      <c r="C131" s="4" t="s">
        <v>160</v>
      </c>
      <c r="D131" s="20" t="s">
        <v>202</v>
      </c>
      <c r="E131" s="4" t="s">
        <v>203</v>
      </c>
      <c r="F131" s="8">
        <v>42.014258769999998</v>
      </c>
      <c r="G131" s="8">
        <v>-74.270424899999995</v>
      </c>
      <c r="H131" s="9">
        <v>192</v>
      </c>
      <c r="I131" s="9">
        <f t="shared" ref="I131:I194" si="10">H131*1.609344^2</f>
        <v>497.27771718451208</v>
      </c>
      <c r="J131" s="9">
        <v>7070</v>
      </c>
      <c r="K131" s="9">
        <f t="shared" si="6"/>
        <v>200.20010540544004</v>
      </c>
      <c r="L131" s="9">
        <v>194.7</v>
      </c>
      <c r="M131" s="14">
        <f t="shared" si="7"/>
        <v>59.344560000000001</v>
      </c>
      <c r="N131" s="15">
        <v>6.15</v>
      </c>
      <c r="O131" s="15">
        <f t="shared" si="8"/>
        <v>1.8745200000000002</v>
      </c>
      <c r="P131" s="15">
        <v>1470.5</v>
      </c>
      <c r="Q131" s="15">
        <f t="shared" si="9"/>
        <v>136.61392032000001</v>
      </c>
      <c r="R131" s="21" t="s">
        <v>187</v>
      </c>
    </row>
    <row r="132" spans="1:18" x14ac:dyDescent="0.25">
      <c r="A132" s="3" t="s">
        <v>122</v>
      </c>
      <c r="B132" s="4" t="s">
        <v>176</v>
      </c>
      <c r="C132" s="4" t="s">
        <v>160</v>
      </c>
      <c r="D132" s="20" t="s">
        <v>204</v>
      </c>
      <c r="E132" s="4" t="s">
        <v>205</v>
      </c>
      <c r="F132" s="8">
        <v>41.845092399999999</v>
      </c>
      <c r="G132" s="8">
        <v>-74.539323800000005</v>
      </c>
      <c r="H132" s="9">
        <v>20.9</v>
      </c>
      <c r="I132" s="9">
        <f t="shared" si="10"/>
        <v>54.130751506022399</v>
      </c>
      <c r="J132" s="9">
        <v>1230</v>
      </c>
      <c r="K132" s="9">
        <f t="shared" si="6"/>
        <v>34.829721308160003</v>
      </c>
      <c r="L132" s="9">
        <v>68.45</v>
      </c>
      <c r="M132" s="14">
        <f t="shared" si="7"/>
        <v>20.863560000000003</v>
      </c>
      <c r="N132" s="15">
        <v>2.6</v>
      </c>
      <c r="O132" s="15">
        <f t="shared" si="8"/>
        <v>0.79248000000000007</v>
      </c>
      <c r="P132" s="15">
        <v>178.7</v>
      </c>
      <c r="Q132" s="15">
        <f t="shared" si="9"/>
        <v>16.601773248000001</v>
      </c>
      <c r="R132" s="21" t="s">
        <v>187</v>
      </c>
    </row>
    <row r="133" spans="1:18" x14ac:dyDescent="0.25">
      <c r="A133" s="3" t="s">
        <v>122</v>
      </c>
      <c r="B133" s="4" t="s">
        <v>123</v>
      </c>
      <c r="C133" s="4" t="s">
        <v>160</v>
      </c>
      <c r="D133" s="20" t="s">
        <v>206</v>
      </c>
      <c r="E133" s="4" t="s">
        <v>207</v>
      </c>
      <c r="F133" s="8">
        <v>41.572871280000001</v>
      </c>
      <c r="G133" s="8">
        <v>-73.806521979999999</v>
      </c>
      <c r="H133" s="9">
        <v>57.3</v>
      </c>
      <c r="I133" s="9">
        <f t="shared" si="10"/>
        <v>148.40631872225282</v>
      </c>
      <c r="J133" s="9">
        <v>1110</v>
      </c>
      <c r="K133" s="9">
        <f t="shared" si="6"/>
        <v>31.431699717120004</v>
      </c>
      <c r="L133" s="9">
        <v>66.066666666666663</v>
      </c>
      <c r="M133" s="14">
        <f t="shared" si="7"/>
        <v>20.137119999999999</v>
      </c>
      <c r="N133" s="15">
        <v>5.2333333333333334</v>
      </c>
      <c r="O133" s="15">
        <f t="shared" si="8"/>
        <v>1.5951200000000001</v>
      </c>
      <c r="P133" s="15">
        <v>345.23333333333329</v>
      </c>
      <c r="Q133" s="15">
        <f t="shared" si="9"/>
        <v>32.073226175999999</v>
      </c>
      <c r="R133" s="21" t="s">
        <v>163</v>
      </c>
    </row>
    <row r="134" spans="1:18" x14ac:dyDescent="0.25">
      <c r="A134" s="3" t="s">
        <v>122</v>
      </c>
      <c r="B134" s="4" t="s">
        <v>123</v>
      </c>
      <c r="C134" s="4" t="s">
        <v>160</v>
      </c>
      <c r="D134" s="20" t="s">
        <v>208</v>
      </c>
      <c r="E134" s="4" t="s">
        <v>209</v>
      </c>
      <c r="F134" s="8">
        <v>41.475861100000003</v>
      </c>
      <c r="G134" s="8">
        <v>-73.689472199999997</v>
      </c>
      <c r="H134" s="9">
        <v>3.94</v>
      </c>
      <c r="I134" s="9">
        <f t="shared" si="10"/>
        <v>10.204553154723842</v>
      </c>
      <c r="J134" s="9">
        <v>196</v>
      </c>
      <c r="K134" s="9">
        <f t="shared" si="6"/>
        <v>5.5501019320320006</v>
      </c>
      <c r="L134" s="9">
        <v>48.066666666666663</v>
      </c>
      <c r="M134" s="14">
        <f t="shared" si="7"/>
        <v>14.65072</v>
      </c>
      <c r="N134" s="15">
        <v>1.8</v>
      </c>
      <c r="O134" s="15">
        <f t="shared" si="8"/>
        <v>0.54864000000000002</v>
      </c>
      <c r="P134" s="15">
        <v>80.066666666666663</v>
      </c>
      <c r="Q134" s="15">
        <f t="shared" si="9"/>
        <v>7.4384367359999999</v>
      </c>
      <c r="R134" s="21" t="s">
        <v>163</v>
      </c>
    </row>
    <row r="135" spans="1:18" x14ac:dyDescent="0.25">
      <c r="A135" s="3" t="s">
        <v>122</v>
      </c>
      <c r="B135" s="4" t="s">
        <v>123</v>
      </c>
      <c r="C135" s="4" t="s">
        <v>160</v>
      </c>
      <c r="D135" s="20" t="s">
        <v>210</v>
      </c>
      <c r="E135" s="4" t="s">
        <v>211</v>
      </c>
      <c r="F135" s="8">
        <v>41.228749999999998</v>
      </c>
      <c r="G135" s="8">
        <v>-73.743611099999995</v>
      </c>
      <c r="H135" s="9">
        <v>17.600000000000001</v>
      </c>
      <c r="I135" s="9">
        <f t="shared" si="10"/>
        <v>45.58379074191361</v>
      </c>
      <c r="J135" s="9">
        <v>613</v>
      </c>
      <c r="K135" s="9">
        <f t="shared" si="6"/>
        <v>17.358226960896001</v>
      </c>
      <c r="L135" s="9">
        <v>52.233333333333327</v>
      </c>
      <c r="M135" s="14">
        <f t="shared" si="7"/>
        <v>15.920719999999999</v>
      </c>
      <c r="N135" s="15">
        <v>3.1666666666666665</v>
      </c>
      <c r="O135" s="15">
        <f t="shared" si="8"/>
        <v>0.96520000000000006</v>
      </c>
      <c r="P135" s="15">
        <v>166.26666666666665</v>
      </c>
      <c r="Q135" s="15">
        <f t="shared" si="9"/>
        <v>15.446678784000001</v>
      </c>
      <c r="R135" s="21" t="s">
        <v>163</v>
      </c>
    </row>
    <row r="136" spans="1:18" x14ac:dyDescent="0.25">
      <c r="A136" s="3" t="s">
        <v>122</v>
      </c>
      <c r="B136" s="4" t="s">
        <v>123</v>
      </c>
      <c r="C136" s="4" t="s">
        <v>160</v>
      </c>
      <c r="D136" s="20" t="s">
        <v>212</v>
      </c>
      <c r="E136" s="4" t="s">
        <v>213</v>
      </c>
      <c r="F136" s="8">
        <v>41.262038480000001</v>
      </c>
      <c r="G136" s="8">
        <v>-73.842913499999995</v>
      </c>
      <c r="H136" s="9">
        <v>7.42</v>
      </c>
      <c r="I136" s="9">
        <f t="shared" si="10"/>
        <v>19.217711778693122</v>
      </c>
      <c r="J136" s="9">
        <v>679</v>
      </c>
      <c r="K136" s="9">
        <f t="shared" si="6"/>
        <v>19.227138835968002</v>
      </c>
      <c r="L136" s="9">
        <v>54.95</v>
      </c>
      <c r="M136" s="14">
        <f t="shared" si="7"/>
        <v>16.748760000000001</v>
      </c>
      <c r="N136" s="15">
        <v>2.5</v>
      </c>
      <c r="O136" s="15">
        <f t="shared" si="8"/>
        <v>0.76200000000000001</v>
      </c>
      <c r="P136" s="15">
        <v>134.80000000000001</v>
      </c>
      <c r="Q136" s="15">
        <f t="shared" si="9"/>
        <v>12.523329792000004</v>
      </c>
      <c r="R136" s="21" t="s">
        <v>163</v>
      </c>
    </row>
    <row r="137" spans="1:18" x14ac:dyDescent="0.25">
      <c r="A137" s="3" t="s">
        <v>122</v>
      </c>
      <c r="B137" s="4" t="s">
        <v>214</v>
      </c>
      <c r="C137" s="4" t="s">
        <v>160</v>
      </c>
      <c r="D137" s="20" t="s">
        <v>215</v>
      </c>
      <c r="E137" s="4" t="s">
        <v>216</v>
      </c>
      <c r="F137" s="8">
        <v>40.819722200000001</v>
      </c>
      <c r="G137" s="8">
        <v>-74.289166699999996</v>
      </c>
      <c r="H137" s="9">
        <v>0.42</v>
      </c>
      <c r="I137" s="9">
        <f t="shared" si="10"/>
        <v>1.0877950063411201</v>
      </c>
      <c r="J137" s="9">
        <v>72</v>
      </c>
      <c r="K137" s="9">
        <f t="shared" si="6"/>
        <v>2.0388129546240004</v>
      </c>
      <c r="L137" s="9">
        <v>15.25</v>
      </c>
      <c r="M137" s="14">
        <f t="shared" si="7"/>
        <v>4.6482000000000001</v>
      </c>
      <c r="N137" s="15">
        <v>1.6</v>
      </c>
      <c r="O137" s="15">
        <f t="shared" si="8"/>
        <v>0.48768000000000006</v>
      </c>
      <c r="P137" s="15">
        <v>24.274999999999999</v>
      </c>
      <c r="Q137" s="15">
        <f t="shared" si="9"/>
        <v>2.2552212960000002</v>
      </c>
      <c r="R137" s="21" t="s">
        <v>163</v>
      </c>
    </row>
    <row r="138" spans="1:18" x14ac:dyDescent="0.25">
      <c r="A138" s="3" t="s">
        <v>122</v>
      </c>
      <c r="B138" s="4" t="s">
        <v>123</v>
      </c>
      <c r="C138" s="4" t="s">
        <v>160</v>
      </c>
      <c r="D138" s="20" t="s">
        <v>217</v>
      </c>
      <c r="E138" s="4" t="s">
        <v>218</v>
      </c>
      <c r="F138" s="8">
        <v>41.140373099999998</v>
      </c>
      <c r="G138" s="8">
        <v>-74.1684786</v>
      </c>
      <c r="H138" s="9">
        <v>86.9</v>
      </c>
      <c r="I138" s="9">
        <f t="shared" si="10"/>
        <v>225.06996678819843</v>
      </c>
      <c r="J138" s="9">
        <v>2120</v>
      </c>
      <c r="K138" s="9">
        <f t="shared" si="6"/>
        <v>60.031714775040008</v>
      </c>
      <c r="L138" s="9">
        <v>109.13333333333333</v>
      </c>
      <c r="M138" s="14">
        <f t="shared" si="7"/>
        <v>33.263840000000002</v>
      </c>
      <c r="N138" s="15">
        <v>3.2999999999999994</v>
      </c>
      <c r="O138" s="15">
        <f t="shared" si="8"/>
        <v>1.0058399999999998</v>
      </c>
      <c r="P138" s="15">
        <v>357.26666666666665</v>
      </c>
      <c r="Q138" s="15">
        <f t="shared" si="9"/>
        <v>33.191159423999999</v>
      </c>
      <c r="R138" s="21" t="s">
        <v>163</v>
      </c>
    </row>
    <row r="139" spans="1:18" x14ac:dyDescent="0.25">
      <c r="A139" s="3" t="s">
        <v>122</v>
      </c>
      <c r="B139" s="4" t="s">
        <v>214</v>
      </c>
      <c r="C139" s="4" t="s">
        <v>160</v>
      </c>
      <c r="D139" s="20" t="s">
        <v>219</v>
      </c>
      <c r="E139" s="4" t="s">
        <v>220</v>
      </c>
      <c r="F139" s="8">
        <v>41.141111100000003</v>
      </c>
      <c r="G139" s="8">
        <v>-74.116111099999998</v>
      </c>
      <c r="H139" s="9">
        <v>12.3</v>
      </c>
      <c r="I139" s="9">
        <f t="shared" si="10"/>
        <v>31.856853757132807</v>
      </c>
      <c r="J139" s="9">
        <v>324</v>
      </c>
      <c r="K139" s="9">
        <f t="shared" si="6"/>
        <v>9.1746582958080012</v>
      </c>
      <c r="L139" s="9">
        <v>42.999999999999993</v>
      </c>
      <c r="M139" s="14">
        <f t="shared" si="7"/>
        <v>13.106399999999999</v>
      </c>
      <c r="N139" s="15">
        <v>2.6749999999999998</v>
      </c>
      <c r="O139" s="15">
        <f t="shared" si="8"/>
        <v>0.81533999999999995</v>
      </c>
      <c r="P139" s="15">
        <v>114.575</v>
      </c>
      <c r="Q139" s="15">
        <f t="shared" si="9"/>
        <v>10.644365808000002</v>
      </c>
      <c r="R139" s="21" t="s">
        <v>163</v>
      </c>
    </row>
    <row r="140" spans="1:18" x14ac:dyDescent="0.25">
      <c r="A140" s="3" t="s">
        <v>122</v>
      </c>
      <c r="B140" s="4" t="s">
        <v>176</v>
      </c>
      <c r="C140" s="4" t="s">
        <v>160</v>
      </c>
      <c r="D140" s="20" t="s">
        <v>221</v>
      </c>
      <c r="E140" s="4" t="s">
        <v>222</v>
      </c>
      <c r="F140" s="8">
        <v>42.14481017</v>
      </c>
      <c r="G140" s="8">
        <v>-74.653488899999999</v>
      </c>
      <c r="H140" s="9">
        <v>163</v>
      </c>
      <c r="I140" s="9">
        <f t="shared" si="10"/>
        <v>422.16806198476803</v>
      </c>
      <c r="J140" s="9">
        <v>4050</v>
      </c>
      <c r="K140" s="9">
        <f t="shared" si="6"/>
        <v>114.68322869760001</v>
      </c>
      <c r="L140" s="9">
        <v>149.56666666666666</v>
      </c>
      <c r="M140" s="14">
        <f t="shared" si="7"/>
        <v>45.587920000000004</v>
      </c>
      <c r="N140" s="15">
        <v>5</v>
      </c>
      <c r="O140" s="15">
        <f t="shared" si="8"/>
        <v>1.524</v>
      </c>
      <c r="P140" s="15">
        <v>747.13333333333333</v>
      </c>
      <c r="Q140" s="15">
        <f t="shared" si="9"/>
        <v>69.410957952000004</v>
      </c>
      <c r="R140" s="21" t="s">
        <v>187</v>
      </c>
    </row>
    <row r="141" spans="1:18" x14ac:dyDescent="0.25">
      <c r="A141" s="3" t="s">
        <v>122</v>
      </c>
      <c r="B141" s="4" t="s">
        <v>176</v>
      </c>
      <c r="C141" s="4" t="s">
        <v>160</v>
      </c>
      <c r="D141" s="20" t="s">
        <v>223</v>
      </c>
      <c r="E141" s="4" t="s">
        <v>224</v>
      </c>
      <c r="F141" s="8">
        <v>42.133143400000002</v>
      </c>
      <c r="G141" s="8">
        <v>-74.695434199999994</v>
      </c>
      <c r="H141" s="9">
        <v>34.9</v>
      </c>
      <c r="I141" s="9">
        <f t="shared" si="10"/>
        <v>90.390585050726401</v>
      </c>
      <c r="J141" s="9">
        <v>1170</v>
      </c>
      <c r="K141" s="9">
        <f t="shared" si="6"/>
        <v>33.130710512640007</v>
      </c>
      <c r="L141" s="9">
        <v>55.65</v>
      </c>
      <c r="M141" s="14">
        <f t="shared" si="7"/>
        <v>16.962119999999999</v>
      </c>
      <c r="N141" s="15">
        <v>2.5</v>
      </c>
      <c r="O141" s="15">
        <f t="shared" si="8"/>
        <v>0.76200000000000001</v>
      </c>
      <c r="P141" s="15">
        <v>135.69999999999999</v>
      </c>
      <c r="Q141" s="15">
        <f t="shared" si="9"/>
        <v>12.606942527999999</v>
      </c>
      <c r="R141" s="21" t="s">
        <v>187</v>
      </c>
    </row>
    <row r="142" spans="1:18" x14ac:dyDescent="0.25">
      <c r="A142" s="3" t="s">
        <v>122</v>
      </c>
      <c r="B142" s="4" t="s">
        <v>176</v>
      </c>
      <c r="C142" s="4" t="s">
        <v>160</v>
      </c>
      <c r="D142" s="20" t="s">
        <v>225</v>
      </c>
      <c r="E142" s="4" t="s">
        <v>226</v>
      </c>
      <c r="F142" s="8">
        <v>42.120087400000003</v>
      </c>
      <c r="G142" s="8">
        <v>-74.818492599999999</v>
      </c>
      <c r="H142" s="9">
        <v>33.200000000000003</v>
      </c>
      <c r="I142" s="9">
        <f t="shared" si="10"/>
        <v>85.987605263155217</v>
      </c>
      <c r="J142" s="9">
        <v>914</v>
      </c>
      <c r="K142" s="9">
        <f t="shared" si="6"/>
        <v>25.881597785088005</v>
      </c>
      <c r="L142" s="9">
        <v>65.5</v>
      </c>
      <c r="M142" s="14">
        <f t="shared" si="7"/>
        <v>19.964400000000001</v>
      </c>
      <c r="N142" s="15">
        <v>2.2999999999999998</v>
      </c>
      <c r="O142" s="15">
        <f t="shared" si="8"/>
        <v>0.70104</v>
      </c>
      <c r="P142" s="15">
        <v>151</v>
      </c>
      <c r="Q142" s="15">
        <f t="shared" si="9"/>
        <v>14.02835904</v>
      </c>
      <c r="R142" s="21" t="s">
        <v>187</v>
      </c>
    </row>
    <row r="143" spans="1:18" x14ac:dyDescent="0.25">
      <c r="A143" s="3" t="s">
        <v>122</v>
      </c>
      <c r="B143" s="4" t="s">
        <v>176</v>
      </c>
      <c r="C143" s="4" t="s">
        <v>160</v>
      </c>
      <c r="D143" s="20" t="s">
        <v>227</v>
      </c>
      <c r="E143" s="4" t="s">
        <v>228</v>
      </c>
      <c r="F143" s="8">
        <v>42.252307500000001</v>
      </c>
      <c r="G143" s="8">
        <v>-74.901550099999994</v>
      </c>
      <c r="H143" s="9">
        <v>49.8</v>
      </c>
      <c r="I143" s="9">
        <f t="shared" si="10"/>
        <v>128.9814078947328</v>
      </c>
      <c r="J143" s="9">
        <v>1700</v>
      </c>
      <c r="K143" s="9">
        <f t="shared" si="6"/>
        <v>48.138639206400008</v>
      </c>
      <c r="L143" s="9">
        <v>75.3</v>
      </c>
      <c r="M143" s="14">
        <f t="shared" si="7"/>
        <v>22.951440000000002</v>
      </c>
      <c r="N143" s="15">
        <v>3.2666666666666671</v>
      </c>
      <c r="O143" s="15">
        <f t="shared" si="8"/>
        <v>0.99568000000000012</v>
      </c>
      <c r="P143" s="15">
        <v>246.33333333333334</v>
      </c>
      <c r="Q143" s="15">
        <f t="shared" si="9"/>
        <v>22.885115520000003</v>
      </c>
      <c r="R143" s="21" t="s">
        <v>229</v>
      </c>
    </row>
    <row r="144" spans="1:18" x14ac:dyDescent="0.25">
      <c r="A144" s="3" t="s">
        <v>122</v>
      </c>
      <c r="B144" s="4" t="s">
        <v>176</v>
      </c>
      <c r="C144" s="4" t="s">
        <v>160</v>
      </c>
      <c r="D144" s="20" t="s">
        <v>230</v>
      </c>
      <c r="E144" s="4" t="s">
        <v>231</v>
      </c>
      <c r="F144" s="8">
        <v>42.166196300000003</v>
      </c>
      <c r="G144" s="8">
        <v>-75.139891000000006</v>
      </c>
      <c r="H144" s="9">
        <v>332</v>
      </c>
      <c r="I144" s="9">
        <f t="shared" si="10"/>
        <v>859.87605263155206</v>
      </c>
      <c r="J144" s="9">
        <v>6640</v>
      </c>
      <c r="K144" s="9">
        <f t="shared" si="6"/>
        <v>188.02386137088004</v>
      </c>
      <c r="L144" s="9">
        <v>243.5</v>
      </c>
      <c r="M144" s="14">
        <f t="shared" si="7"/>
        <v>74.218800000000002</v>
      </c>
      <c r="N144" s="15">
        <v>4.6500000000000004</v>
      </c>
      <c r="O144" s="15">
        <f t="shared" si="8"/>
        <v>1.4173200000000001</v>
      </c>
      <c r="P144" s="15">
        <v>1125</v>
      </c>
      <c r="Q144" s="15">
        <f t="shared" si="9"/>
        <v>104.51592000000002</v>
      </c>
      <c r="R144" s="21" t="s">
        <v>179</v>
      </c>
    </row>
    <row r="145" spans="1:18" x14ac:dyDescent="0.25">
      <c r="A145" s="3" t="s">
        <v>122</v>
      </c>
      <c r="B145" s="4" t="s">
        <v>176</v>
      </c>
      <c r="C145" s="4" t="s">
        <v>160</v>
      </c>
      <c r="D145" s="20" t="s">
        <v>232</v>
      </c>
      <c r="E145" s="4" t="s">
        <v>233</v>
      </c>
      <c r="F145" s="8">
        <v>42.122029550000001</v>
      </c>
      <c r="G145" s="8">
        <v>-75.246838699999998</v>
      </c>
      <c r="H145" s="9">
        <v>8.1</v>
      </c>
      <c r="I145" s="9">
        <f t="shared" si="10"/>
        <v>20.978903693721602</v>
      </c>
      <c r="J145" s="9">
        <v>300</v>
      </c>
      <c r="K145" s="9">
        <f t="shared" si="6"/>
        <v>8.4950539776000014</v>
      </c>
      <c r="L145" s="9">
        <v>29.366666666666664</v>
      </c>
      <c r="M145" s="14">
        <f t="shared" si="7"/>
        <v>8.9509600000000002</v>
      </c>
      <c r="N145" s="15">
        <v>1.9333333333333333</v>
      </c>
      <c r="O145" s="15">
        <f t="shared" si="8"/>
        <v>0.58928000000000003</v>
      </c>
      <c r="P145" s="15">
        <v>55.933333333333337</v>
      </c>
      <c r="Q145" s="15">
        <f t="shared" si="9"/>
        <v>5.1963767040000004</v>
      </c>
      <c r="R145" s="21" t="s">
        <v>179</v>
      </c>
    </row>
    <row r="146" spans="1:18" x14ac:dyDescent="0.25">
      <c r="A146" s="3" t="s">
        <v>122</v>
      </c>
      <c r="B146" s="4" t="s">
        <v>176</v>
      </c>
      <c r="C146" s="4" t="s">
        <v>160</v>
      </c>
      <c r="D146" s="20" t="s">
        <v>234</v>
      </c>
      <c r="E146" s="4" t="s">
        <v>235</v>
      </c>
      <c r="F146" s="8">
        <v>42.173695180000003</v>
      </c>
      <c r="G146" s="8">
        <v>-75.279340300000001</v>
      </c>
      <c r="H146" s="9">
        <v>20.2</v>
      </c>
      <c r="I146" s="9">
        <f t="shared" si="10"/>
        <v>52.317759828787203</v>
      </c>
      <c r="J146" s="9">
        <v>630</v>
      </c>
      <c r="K146" s="9">
        <f t="shared" si="6"/>
        <v>17.839613352960004</v>
      </c>
      <c r="L146" s="9">
        <v>54.06666666666667</v>
      </c>
      <c r="M146" s="14">
        <f t="shared" si="7"/>
        <v>16.479520000000001</v>
      </c>
      <c r="N146" s="15">
        <v>2.8000000000000003</v>
      </c>
      <c r="O146" s="15">
        <f t="shared" si="8"/>
        <v>0.85344000000000009</v>
      </c>
      <c r="P146" s="15">
        <v>151.66666666666666</v>
      </c>
      <c r="Q146" s="15">
        <f t="shared" si="9"/>
        <v>14.090294400000001</v>
      </c>
      <c r="R146" s="21" t="s">
        <v>229</v>
      </c>
    </row>
    <row r="147" spans="1:18" x14ac:dyDescent="0.25">
      <c r="A147" s="3" t="s">
        <v>122</v>
      </c>
      <c r="B147" s="4" t="s">
        <v>176</v>
      </c>
      <c r="C147" s="4" t="s">
        <v>160</v>
      </c>
      <c r="D147" s="20" t="s">
        <v>236</v>
      </c>
      <c r="E147" s="4" t="s">
        <v>237</v>
      </c>
      <c r="F147" s="8">
        <v>42.161193900000001</v>
      </c>
      <c r="G147" s="8">
        <v>-75.392677199999994</v>
      </c>
      <c r="H147" s="9">
        <v>1.49</v>
      </c>
      <c r="I147" s="9">
        <f t="shared" si="10"/>
        <v>3.8590822844006403</v>
      </c>
      <c r="J147" s="9">
        <v>52</v>
      </c>
      <c r="K147" s="9">
        <f t="shared" si="6"/>
        <v>1.4724760227840001</v>
      </c>
      <c r="L147" s="9">
        <v>16.983333333333334</v>
      </c>
      <c r="M147" s="14">
        <f t="shared" si="7"/>
        <v>5.1765200000000009</v>
      </c>
      <c r="N147" s="15">
        <v>0.88333333333333341</v>
      </c>
      <c r="O147" s="15">
        <f t="shared" si="8"/>
        <v>0.26924000000000003</v>
      </c>
      <c r="P147" s="15">
        <v>14.649999999999999</v>
      </c>
      <c r="Q147" s="15">
        <f t="shared" si="9"/>
        <v>1.3610295360000002</v>
      </c>
      <c r="R147" s="21" t="s">
        <v>179</v>
      </c>
    </row>
    <row r="148" spans="1:18" x14ac:dyDescent="0.25">
      <c r="A148" s="3" t="s">
        <v>122</v>
      </c>
      <c r="B148" s="4" t="s">
        <v>176</v>
      </c>
      <c r="C148" s="4" t="s">
        <v>160</v>
      </c>
      <c r="D148" s="20" t="s">
        <v>238</v>
      </c>
      <c r="E148" s="4" t="s">
        <v>239</v>
      </c>
      <c r="F148" s="8">
        <v>41.967036899999997</v>
      </c>
      <c r="G148" s="8">
        <v>-74.447930499999998</v>
      </c>
      <c r="H148" s="9">
        <v>8.93</v>
      </c>
      <c r="I148" s="9">
        <f t="shared" si="10"/>
        <v>23.128593825300481</v>
      </c>
      <c r="J148" s="9">
        <v>1190</v>
      </c>
      <c r="K148" s="9">
        <f t="shared" si="6"/>
        <v>33.697047444480006</v>
      </c>
      <c r="L148" s="9">
        <v>50.1</v>
      </c>
      <c r="M148" s="14">
        <f t="shared" si="7"/>
        <v>15.270480000000001</v>
      </c>
      <c r="N148" s="15">
        <v>2.5666666666666669</v>
      </c>
      <c r="O148" s="15">
        <f t="shared" si="8"/>
        <v>0.78232000000000013</v>
      </c>
      <c r="P148" s="15">
        <v>127.03333333333335</v>
      </c>
      <c r="Q148" s="15">
        <f t="shared" si="9"/>
        <v>11.801782848000004</v>
      </c>
      <c r="R148" s="21" t="s">
        <v>187</v>
      </c>
    </row>
    <row r="149" spans="1:18" x14ac:dyDescent="0.25">
      <c r="A149" s="3" t="s">
        <v>122</v>
      </c>
      <c r="B149" s="4" t="s">
        <v>176</v>
      </c>
      <c r="C149" s="4" t="s">
        <v>160</v>
      </c>
      <c r="D149" s="20" t="s">
        <v>240</v>
      </c>
      <c r="E149" s="4" t="s">
        <v>241</v>
      </c>
      <c r="F149" s="8">
        <v>41.958425800000001</v>
      </c>
      <c r="G149" s="8">
        <v>-74.473486980000004</v>
      </c>
      <c r="H149" s="9">
        <v>13.3</v>
      </c>
      <c r="I149" s="9">
        <f t="shared" si="10"/>
        <v>34.446841867468805</v>
      </c>
      <c r="J149" s="9">
        <v>1980</v>
      </c>
      <c r="K149" s="9">
        <f t="shared" si="6"/>
        <v>56.06735625216001</v>
      </c>
      <c r="L149" s="9">
        <v>71.2</v>
      </c>
      <c r="M149" s="14">
        <f t="shared" si="7"/>
        <v>21.701760000000004</v>
      </c>
      <c r="N149" s="15">
        <v>2.4</v>
      </c>
      <c r="O149" s="15">
        <f t="shared" si="8"/>
        <v>0.73152000000000006</v>
      </c>
      <c r="P149" s="15">
        <v>169.2</v>
      </c>
      <c r="Q149" s="15">
        <f t="shared" si="9"/>
        <v>15.719194368</v>
      </c>
      <c r="R149" s="21" t="s">
        <v>187</v>
      </c>
    </row>
    <row r="150" spans="1:18" x14ac:dyDescent="0.25">
      <c r="A150" s="3" t="s">
        <v>122</v>
      </c>
      <c r="B150" s="4" t="s">
        <v>176</v>
      </c>
      <c r="C150" s="4" t="s">
        <v>160</v>
      </c>
      <c r="D150" s="20" t="s">
        <v>242</v>
      </c>
      <c r="E150" s="4" t="s">
        <v>243</v>
      </c>
      <c r="F150" s="8">
        <v>41.996083300000002</v>
      </c>
      <c r="G150" s="8">
        <v>-74.500222199999996</v>
      </c>
      <c r="H150" s="9">
        <v>3.72</v>
      </c>
      <c r="I150" s="9">
        <f t="shared" si="10"/>
        <v>9.6347557704499209</v>
      </c>
      <c r="J150" s="9">
        <v>271</v>
      </c>
      <c r="K150" s="9">
        <f t="shared" si="6"/>
        <v>7.673865426432001</v>
      </c>
      <c r="L150" s="9">
        <v>35.966666666666661</v>
      </c>
      <c r="M150" s="14">
        <f t="shared" si="7"/>
        <v>10.962639999999999</v>
      </c>
      <c r="N150" s="15">
        <v>1.7333333333333334</v>
      </c>
      <c r="O150" s="15">
        <f t="shared" si="8"/>
        <v>0.52832000000000001</v>
      </c>
      <c r="P150" s="15">
        <v>61.333333333333336</v>
      </c>
      <c r="Q150" s="15">
        <f t="shared" si="9"/>
        <v>5.6980531200000009</v>
      </c>
      <c r="R150" s="21" t="s">
        <v>187</v>
      </c>
    </row>
    <row r="151" spans="1:18" x14ac:dyDescent="0.25">
      <c r="A151" s="3" t="s">
        <v>122</v>
      </c>
      <c r="B151" s="4" t="s">
        <v>176</v>
      </c>
      <c r="C151" s="4" t="s">
        <v>160</v>
      </c>
      <c r="D151" s="20" t="s">
        <v>244</v>
      </c>
      <c r="E151" s="4" t="s">
        <v>245</v>
      </c>
      <c r="F151" s="8">
        <v>41.890091499999997</v>
      </c>
      <c r="G151" s="8">
        <v>-74.589879300000007</v>
      </c>
      <c r="H151" s="9">
        <v>66.599999999999994</v>
      </c>
      <c r="I151" s="9">
        <f t="shared" si="10"/>
        <v>172.49320814837762</v>
      </c>
      <c r="J151" s="9">
        <v>4180</v>
      </c>
      <c r="K151" s="9">
        <f t="shared" si="6"/>
        <v>118.36441875456002</v>
      </c>
      <c r="L151" s="9">
        <v>102.2</v>
      </c>
      <c r="M151" s="14">
        <f t="shared" si="7"/>
        <v>31.150560000000002</v>
      </c>
      <c r="N151" s="15">
        <v>4.1999999999999993</v>
      </c>
      <c r="O151" s="15">
        <f t="shared" si="8"/>
        <v>1.2801599999999997</v>
      </c>
      <c r="P151" s="15">
        <v>426.5</v>
      </c>
      <c r="Q151" s="15">
        <f t="shared" si="9"/>
        <v>39.623146560000009</v>
      </c>
      <c r="R151" s="21" t="s">
        <v>187</v>
      </c>
    </row>
    <row r="152" spans="1:18" x14ac:dyDescent="0.25">
      <c r="A152" s="3" t="s">
        <v>122</v>
      </c>
      <c r="B152" s="4" t="s">
        <v>176</v>
      </c>
      <c r="C152" s="5" t="s">
        <v>246</v>
      </c>
      <c r="D152" s="20" t="s">
        <v>247</v>
      </c>
      <c r="E152" s="4" t="s">
        <v>248</v>
      </c>
      <c r="F152" s="8">
        <v>40.897591900000002</v>
      </c>
      <c r="G152" s="8">
        <v>-75.502407700000006</v>
      </c>
      <c r="H152" s="9">
        <v>49.9</v>
      </c>
      <c r="I152" s="9">
        <f t="shared" si="10"/>
        <v>129.24040670576642</v>
      </c>
      <c r="J152" s="9">
        <v>785</v>
      </c>
      <c r="K152" s="9">
        <f t="shared" si="6"/>
        <v>22.228724574720005</v>
      </c>
      <c r="L152" s="9">
        <v>82.5</v>
      </c>
      <c r="M152" s="14">
        <f t="shared" si="7"/>
        <v>25.146000000000001</v>
      </c>
      <c r="N152" s="15">
        <v>2.76</v>
      </c>
      <c r="O152" s="15">
        <f t="shared" si="8"/>
        <v>0.841248</v>
      </c>
      <c r="P152" s="15">
        <v>238</v>
      </c>
      <c r="Q152" s="15">
        <f t="shared" si="9"/>
        <v>22.11092352</v>
      </c>
      <c r="R152" s="16" t="s">
        <v>249</v>
      </c>
    </row>
    <row r="153" spans="1:18" x14ac:dyDescent="0.25">
      <c r="A153" s="3" t="s">
        <v>122</v>
      </c>
      <c r="B153" s="4" t="s">
        <v>166</v>
      </c>
      <c r="C153" s="5" t="s">
        <v>246</v>
      </c>
      <c r="D153" s="20" t="s">
        <v>250</v>
      </c>
      <c r="E153" s="4" t="s">
        <v>251</v>
      </c>
      <c r="F153" s="8">
        <v>40.806204700000002</v>
      </c>
      <c r="G153" s="8">
        <v>-75.597964300000001</v>
      </c>
      <c r="H153" s="9">
        <v>76.7</v>
      </c>
      <c r="I153" s="9">
        <f t="shared" si="10"/>
        <v>198.65208806277124</v>
      </c>
      <c r="J153" s="9">
        <v>1720</v>
      </c>
      <c r="K153" s="9">
        <f t="shared" si="6"/>
        <v>48.704976138240006</v>
      </c>
      <c r="L153" s="9">
        <v>146</v>
      </c>
      <c r="M153" s="14">
        <f t="shared" si="7"/>
        <v>44.500800000000005</v>
      </c>
      <c r="N153" s="15">
        <v>2.71</v>
      </c>
      <c r="O153" s="15">
        <f t="shared" si="8"/>
        <v>0.82600800000000008</v>
      </c>
      <c r="P153" s="15">
        <v>391</v>
      </c>
      <c r="Q153" s="15">
        <f t="shared" si="9"/>
        <v>36.325088640000004</v>
      </c>
      <c r="R153" s="16" t="s">
        <v>249</v>
      </c>
    </row>
    <row r="154" spans="1:18" x14ac:dyDescent="0.25">
      <c r="A154" s="3" t="s">
        <v>122</v>
      </c>
      <c r="B154" s="4" t="s">
        <v>123</v>
      </c>
      <c r="C154" s="5" t="s">
        <v>246</v>
      </c>
      <c r="D154" s="22" t="s">
        <v>252</v>
      </c>
      <c r="E154" s="5" t="s">
        <v>253</v>
      </c>
      <c r="F154" s="23">
        <v>40.582319699999999</v>
      </c>
      <c r="G154" s="23">
        <v>-75.482960879999993</v>
      </c>
      <c r="H154" s="24">
        <v>80.8</v>
      </c>
      <c r="I154" s="9">
        <f t="shared" si="10"/>
        <v>209.27103931514881</v>
      </c>
      <c r="J154" s="24">
        <v>604</v>
      </c>
      <c r="K154" s="9">
        <f t="shared" si="6"/>
        <v>17.103375341568004</v>
      </c>
      <c r="L154" s="24">
        <v>63.7</v>
      </c>
      <c r="M154" s="14">
        <f t="shared" si="7"/>
        <v>19.415760000000002</v>
      </c>
      <c r="N154" s="25">
        <v>3.62</v>
      </c>
      <c r="O154" s="15">
        <f t="shared" si="8"/>
        <v>1.1033760000000001</v>
      </c>
      <c r="P154" s="25">
        <v>231</v>
      </c>
      <c r="Q154" s="15">
        <f t="shared" si="9"/>
        <v>21.46060224</v>
      </c>
      <c r="R154" s="16" t="s">
        <v>249</v>
      </c>
    </row>
    <row r="155" spans="1:18" x14ac:dyDescent="0.25">
      <c r="A155" s="3" t="s">
        <v>122</v>
      </c>
      <c r="B155" s="4" t="s">
        <v>123</v>
      </c>
      <c r="C155" s="5" t="s">
        <v>246</v>
      </c>
      <c r="D155" s="20" t="s">
        <v>254</v>
      </c>
      <c r="E155" s="4" t="s">
        <v>255</v>
      </c>
      <c r="F155" s="8">
        <v>40.596486370000001</v>
      </c>
      <c r="G155" s="8">
        <v>-75.474071699999996</v>
      </c>
      <c r="H155" s="9">
        <v>98.2</v>
      </c>
      <c r="I155" s="9">
        <f t="shared" si="10"/>
        <v>254.33683243499524</v>
      </c>
      <c r="J155" s="9">
        <v>1006</v>
      </c>
      <c r="K155" s="9">
        <f t="shared" si="6"/>
        <v>28.486747671552003</v>
      </c>
      <c r="L155" s="9">
        <v>66.8</v>
      </c>
      <c r="M155" s="14">
        <f t="shared" si="7"/>
        <v>20.36064</v>
      </c>
      <c r="N155" s="15">
        <v>3.28</v>
      </c>
      <c r="O155" s="15">
        <f t="shared" si="8"/>
        <v>0.99974399999999997</v>
      </c>
      <c r="P155" s="15">
        <v>215</v>
      </c>
      <c r="Q155" s="15">
        <f t="shared" si="9"/>
        <v>19.974153600000001</v>
      </c>
      <c r="R155" s="16" t="s">
        <v>249</v>
      </c>
    </row>
    <row r="156" spans="1:18" x14ac:dyDescent="0.25">
      <c r="A156" s="3" t="s">
        <v>122</v>
      </c>
      <c r="B156" s="4" t="s">
        <v>166</v>
      </c>
      <c r="C156" s="5" t="s">
        <v>246</v>
      </c>
      <c r="D156" s="20" t="s">
        <v>256</v>
      </c>
      <c r="E156" s="4" t="s">
        <v>257</v>
      </c>
      <c r="F156" s="8">
        <v>40.661762189999997</v>
      </c>
      <c r="G156" s="8">
        <v>-75.626853999999994</v>
      </c>
      <c r="H156" s="9">
        <v>53</v>
      </c>
      <c r="I156" s="9">
        <f t="shared" si="10"/>
        <v>137.26936984780801</v>
      </c>
      <c r="J156" s="9">
        <v>1753</v>
      </c>
      <c r="K156" s="9">
        <f t="shared" si="6"/>
        <v>49.639432075776007</v>
      </c>
      <c r="L156" s="9">
        <v>106</v>
      </c>
      <c r="M156" s="14">
        <f t="shared" si="7"/>
        <v>32.308800000000005</v>
      </c>
      <c r="N156" s="15">
        <v>3.13</v>
      </c>
      <c r="O156" s="15">
        <f t="shared" si="8"/>
        <v>0.95402399999999998</v>
      </c>
      <c r="P156" s="15">
        <v>332</v>
      </c>
      <c r="Q156" s="15">
        <f t="shared" si="9"/>
        <v>30.843809280000002</v>
      </c>
      <c r="R156" s="16" t="s">
        <v>249</v>
      </c>
    </row>
    <row r="157" spans="1:18" x14ac:dyDescent="0.25">
      <c r="A157" s="3" t="s">
        <v>122</v>
      </c>
      <c r="B157" s="4" t="s">
        <v>123</v>
      </c>
      <c r="C157" s="5" t="s">
        <v>246</v>
      </c>
      <c r="D157" s="20" t="s">
        <v>258</v>
      </c>
      <c r="E157" s="4" t="s">
        <v>259</v>
      </c>
      <c r="F157" s="8">
        <v>40.623152670000003</v>
      </c>
      <c r="G157" s="8">
        <v>-75.482405299999996</v>
      </c>
      <c r="H157" s="9">
        <v>75.8</v>
      </c>
      <c r="I157" s="9">
        <f t="shared" si="10"/>
        <v>196.32109876346883</v>
      </c>
      <c r="J157" s="9">
        <v>1940</v>
      </c>
      <c r="K157" s="9">
        <f t="shared" si="6"/>
        <v>54.934682388480006</v>
      </c>
      <c r="L157" s="9">
        <v>106</v>
      </c>
      <c r="M157" s="14">
        <f t="shared" si="7"/>
        <v>32.308800000000005</v>
      </c>
      <c r="N157" s="15">
        <v>2.69</v>
      </c>
      <c r="O157" s="15">
        <f t="shared" si="8"/>
        <v>0.81991199999999997</v>
      </c>
      <c r="P157" s="15">
        <v>311</v>
      </c>
      <c r="Q157" s="15">
        <f t="shared" si="9"/>
        <v>28.892845440000002</v>
      </c>
      <c r="R157" s="16" t="s">
        <v>249</v>
      </c>
    </row>
    <row r="158" spans="1:18" x14ac:dyDescent="0.25">
      <c r="A158" s="3" t="s">
        <v>122</v>
      </c>
      <c r="B158" s="4" t="s">
        <v>123</v>
      </c>
      <c r="C158" s="5" t="s">
        <v>246</v>
      </c>
      <c r="D158" s="20" t="s">
        <v>260</v>
      </c>
      <c r="E158" s="4" t="s">
        <v>261</v>
      </c>
      <c r="F158" s="8">
        <v>40.641209099999998</v>
      </c>
      <c r="G158" s="8">
        <v>-75.379347089999996</v>
      </c>
      <c r="H158" s="9">
        <v>44.5</v>
      </c>
      <c r="I158" s="9">
        <f t="shared" si="10"/>
        <v>115.25447090995202</v>
      </c>
      <c r="J158" s="9">
        <v>392</v>
      </c>
      <c r="K158" s="9">
        <f t="shared" si="6"/>
        <v>11.100203864064001</v>
      </c>
      <c r="L158" s="9">
        <v>54.6</v>
      </c>
      <c r="M158" s="14">
        <f t="shared" si="7"/>
        <v>16.64208</v>
      </c>
      <c r="N158" s="15">
        <v>2.1</v>
      </c>
      <c r="O158" s="15">
        <f t="shared" si="8"/>
        <v>0.64008000000000009</v>
      </c>
      <c r="P158" s="15">
        <v>115</v>
      </c>
      <c r="Q158" s="15">
        <f t="shared" si="9"/>
        <v>10.6838496</v>
      </c>
      <c r="R158" s="16" t="s">
        <v>249</v>
      </c>
    </row>
    <row r="159" spans="1:18" x14ac:dyDescent="0.25">
      <c r="A159" s="3" t="s">
        <v>122</v>
      </c>
      <c r="B159" s="4" t="s">
        <v>166</v>
      </c>
      <c r="C159" s="5" t="s">
        <v>246</v>
      </c>
      <c r="D159" s="20" t="s">
        <v>262</v>
      </c>
      <c r="E159" s="4" t="s">
        <v>263</v>
      </c>
      <c r="F159" s="8">
        <v>40.629257699999997</v>
      </c>
      <c r="G159" s="8">
        <v>-76.124662200000003</v>
      </c>
      <c r="H159" s="9">
        <v>133</v>
      </c>
      <c r="I159" s="9">
        <f t="shared" si="10"/>
        <v>344.46841867468805</v>
      </c>
      <c r="J159" s="9">
        <v>2391</v>
      </c>
      <c r="K159" s="9">
        <f t="shared" si="6"/>
        <v>67.705580201472017</v>
      </c>
      <c r="L159" s="9">
        <v>113</v>
      </c>
      <c r="M159" s="14">
        <f t="shared" si="7"/>
        <v>34.442399999999999</v>
      </c>
      <c r="N159" s="15">
        <v>5.09</v>
      </c>
      <c r="O159" s="15">
        <f t="shared" si="8"/>
        <v>1.5514320000000001</v>
      </c>
      <c r="P159" s="15">
        <v>576</v>
      </c>
      <c r="Q159" s="15">
        <f t="shared" si="9"/>
        <v>53.512151040000006</v>
      </c>
      <c r="R159" s="16" t="s">
        <v>249</v>
      </c>
    </row>
    <row r="160" spans="1:18" x14ac:dyDescent="0.25">
      <c r="A160" s="3" t="s">
        <v>122</v>
      </c>
      <c r="B160" s="4" t="s">
        <v>166</v>
      </c>
      <c r="C160" s="5" t="s">
        <v>246</v>
      </c>
      <c r="D160" s="20" t="s">
        <v>264</v>
      </c>
      <c r="E160" s="4" t="s">
        <v>265</v>
      </c>
      <c r="F160" s="8">
        <v>40.807033269999998</v>
      </c>
      <c r="G160" s="8">
        <v>-75.971870890000005</v>
      </c>
      <c r="H160" s="9">
        <v>42.9</v>
      </c>
      <c r="I160" s="9">
        <f t="shared" si="10"/>
        <v>111.11048993341441</v>
      </c>
      <c r="J160" s="9">
        <v>980</v>
      </c>
      <c r="K160" s="9">
        <f t="shared" si="6"/>
        <v>27.750509660160006</v>
      </c>
      <c r="L160" s="9">
        <v>55.5</v>
      </c>
      <c r="M160" s="14">
        <f t="shared" si="7"/>
        <v>16.916399999999999</v>
      </c>
      <c r="N160" s="15">
        <v>2.6</v>
      </c>
      <c r="O160" s="15">
        <f t="shared" si="8"/>
        <v>0.79248000000000007</v>
      </c>
      <c r="P160" s="15">
        <v>145</v>
      </c>
      <c r="Q160" s="15">
        <f t="shared" si="9"/>
        <v>13.470940800000003</v>
      </c>
      <c r="R160" s="16" t="s">
        <v>249</v>
      </c>
    </row>
    <row r="161" spans="1:18" x14ac:dyDescent="0.25">
      <c r="A161" s="3" t="s">
        <v>122</v>
      </c>
      <c r="B161" s="4" t="s">
        <v>166</v>
      </c>
      <c r="C161" s="5" t="s">
        <v>246</v>
      </c>
      <c r="D161" s="20" t="s">
        <v>266</v>
      </c>
      <c r="E161" s="4" t="s">
        <v>267</v>
      </c>
      <c r="F161" s="8">
        <v>40.514260499999999</v>
      </c>
      <c r="G161" s="8">
        <v>-75.882981599999994</v>
      </c>
      <c r="H161" s="9">
        <v>159</v>
      </c>
      <c r="I161" s="9">
        <f t="shared" si="10"/>
        <v>411.80810954342405</v>
      </c>
      <c r="J161" s="9">
        <v>3147</v>
      </c>
      <c r="K161" s="9">
        <f t="shared" ref="K161:K224" si="11">J161*0.3048^3</f>
        <v>89.113116225024015</v>
      </c>
      <c r="L161" s="9">
        <v>157</v>
      </c>
      <c r="M161" s="14">
        <f t="shared" si="7"/>
        <v>47.8536</v>
      </c>
      <c r="N161" s="15">
        <v>4.28</v>
      </c>
      <c r="O161" s="15">
        <f t="shared" si="8"/>
        <v>1.3045440000000001</v>
      </c>
      <c r="P161" s="15">
        <v>671</v>
      </c>
      <c r="Q161" s="15">
        <f t="shared" si="9"/>
        <v>62.337939840000004</v>
      </c>
      <c r="R161" s="16" t="s">
        <v>249</v>
      </c>
    </row>
    <row r="162" spans="1:18" x14ac:dyDescent="0.25">
      <c r="A162" s="3" t="s">
        <v>122</v>
      </c>
      <c r="B162" s="4" t="s">
        <v>166</v>
      </c>
      <c r="C162" s="5" t="s">
        <v>246</v>
      </c>
      <c r="D162" s="20" t="s">
        <v>268</v>
      </c>
      <c r="E162" s="4" t="s">
        <v>269</v>
      </c>
      <c r="F162" s="8">
        <v>40.413425799999999</v>
      </c>
      <c r="G162" s="8">
        <v>-76.171612800000005</v>
      </c>
      <c r="H162" s="9">
        <v>66.5</v>
      </c>
      <c r="I162" s="9">
        <f t="shared" si="10"/>
        <v>172.23420933734403</v>
      </c>
      <c r="J162" s="9">
        <v>1114</v>
      </c>
      <c r="K162" s="9">
        <f t="shared" si="11"/>
        <v>31.544967103488005</v>
      </c>
      <c r="L162" s="9">
        <v>111</v>
      </c>
      <c r="M162" s="14">
        <f t="shared" si="7"/>
        <v>33.832799999999999</v>
      </c>
      <c r="N162" s="15">
        <v>2.96</v>
      </c>
      <c r="O162" s="15">
        <f t="shared" si="8"/>
        <v>0.90220800000000001</v>
      </c>
      <c r="P162" s="15">
        <v>305</v>
      </c>
      <c r="Q162" s="15">
        <f t="shared" si="9"/>
        <v>28.335427200000002</v>
      </c>
      <c r="R162" s="16" t="s">
        <v>249</v>
      </c>
    </row>
    <row r="163" spans="1:18" x14ac:dyDescent="0.25">
      <c r="A163" s="3" t="s">
        <v>122</v>
      </c>
      <c r="B163" s="4" t="s">
        <v>214</v>
      </c>
      <c r="C163" s="5" t="s">
        <v>246</v>
      </c>
      <c r="D163" s="20" t="s">
        <v>270</v>
      </c>
      <c r="E163" s="4" t="s">
        <v>271</v>
      </c>
      <c r="F163" s="8">
        <v>40.272872900000003</v>
      </c>
      <c r="G163" s="8">
        <v>-75.679909499999994</v>
      </c>
      <c r="H163" s="9">
        <v>85.5</v>
      </c>
      <c r="I163" s="9">
        <f t="shared" si="10"/>
        <v>221.44398343372802</v>
      </c>
      <c r="J163" s="9">
        <v>2340</v>
      </c>
      <c r="K163" s="9">
        <f t="shared" si="11"/>
        <v>66.261421025280015</v>
      </c>
      <c r="L163" s="9">
        <v>90.1</v>
      </c>
      <c r="M163" s="14">
        <f t="shared" si="7"/>
        <v>27.462479999999999</v>
      </c>
      <c r="N163" s="15">
        <v>5.19</v>
      </c>
      <c r="O163" s="15">
        <f t="shared" si="8"/>
        <v>1.5819120000000002</v>
      </c>
      <c r="P163" s="15">
        <v>468</v>
      </c>
      <c r="Q163" s="15">
        <f t="shared" si="9"/>
        <v>43.478622720000004</v>
      </c>
      <c r="R163" s="16" t="s">
        <v>272</v>
      </c>
    </row>
    <row r="164" spans="1:18" x14ac:dyDescent="0.25">
      <c r="A164" s="3" t="s">
        <v>122</v>
      </c>
      <c r="B164" s="4" t="s">
        <v>214</v>
      </c>
      <c r="C164" s="5" t="s">
        <v>246</v>
      </c>
      <c r="D164" s="20" t="s">
        <v>273</v>
      </c>
      <c r="E164" s="4" t="s">
        <v>274</v>
      </c>
      <c r="F164" s="8">
        <v>40.151490639999999</v>
      </c>
      <c r="G164" s="8">
        <v>-75.601304999999996</v>
      </c>
      <c r="H164" s="9">
        <v>59.1</v>
      </c>
      <c r="I164" s="9">
        <f t="shared" si="10"/>
        <v>153.06829732085762</v>
      </c>
      <c r="J164" s="9">
        <v>1440</v>
      </c>
      <c r="K164" s="9">
        <f t="shared" si="11"/>
        <v>40.776259092480004</v>
      </c>
      <c r="L164" s="9">
        <v>87.1</v>
      </c>
      <c r="M164" s="14">
        <f t="shared" si="7"/>
        <v>26.548079999999999</v>
      </c>
      <c r="N164" s="15">
        <v>3.63</v>
      </c>
      <c r="O164" s="15">
        <f t="shared" si="8"/>
        <v>1.1064240000000001</v>
      </c>
      <c r="P164" s="15">
        <v>316</v>
      </c>
      <c r="Q164" s="15">
        <f t="shared" si="9"/>
        <v>29.357360640000003</v>
      </c>
      <c r="R164" s="16" t="s">
        <v>272</v>
      </c>
    </row>
    <row r="165" spans="1:18" x14ac:dyDescent="0.25">
      <c r="A165" s="3" t="s">
        <v>122</v>
      </c>
      <c r="B165" s="4" t="s">
        <v>123</v>
      </c>
      <c r="C165" s="5" t="s">
        <v>246</v>
      </c>
      <c r="D165" s="20" t="s">
        <v>275</v>
      </c>
      <c r="E165" s="4" t="s">
        <v>276</v>
      </c>
      <c r="F165" s="8">
        <v>40.393987889999998</v>
      </c>
      <c r="G165" s="8">
        <v>-75.515459179999993</v>
      </c>
      <c r="H165" s="9">
        <v>38</v>
      </c>
      <c r="I165" s="9">
        <f t="shared" si="10"/>
        <v>98.419548192768005</v>
      </c>
      <c r="J165" s="9">
        <v>1190</v>
      </c>
      <c r="K165" s="9">
        <f t="shared" si="11"/>
        <v>33.697047444480006</v>
      </c>
      <c r="L165" s="9">
        <v>117</v>
      </c>
      <c r="M165" s="14">
        <f t="shared" si="7"/>
        <v>35.6616</v>
      </c>
      <c r="N165" s="15">
        <v>2.65</v>
      </c>
      <c r="O165" s="15">
        <f t="shared" si="8"/>
        <v>0.80771999999999999</v>
      </c>
      <c r="P165" s="15">
        <v>304</v>
      </c>
      <c r="Q165" s="15">
        <f t="shared" si="9"/>
        <v>28.242524160000002</v>
      </c>
      <c r="R165" s="16" t="s">
        <v>272</v>
      </c>
    </row>
    <row r="166" spans="1:18" x14ac:dyDescent="0.25">
      <c r="A166" s="3" t="s">
        <v>122</v>
      </c>
      <c r="B166" s="4" t="s">
        <v>123</v>
      </c>
      <c r="C166" s="5" t="s">
        <v>246</v>
      </c>
      <c r="D166" s="20" t="s">
        <v>277</v>
      </c>
      <c r="E166" s="4" t="s">
        <v>278</v>
      </c>
      <c r="F166" s="8">
        <v>40.373987900000003</v>
      </c>
      <c r="G166" s="8">
        <v>-75.522403400000002</v>
      </c>
      <c r="H166" s="9">
        <v>23</v>
      </c>
      <c r="I166" s="9">
        <f t="shared" si="10"/>
        <v>59.569726537728009</v>
      </c>
      <c r="J166" s="9">
        <v>1000</v>
      </c>
      <c r="K166" s="9">
        <f t="shared" si="11"/>
        <v>28.316846592000005</v>
      </c>
      <c r="L166" s="9">
        <v>96.5</v>
      </c>
      <c r="M166" s="14">
        <f t="shared" si="7"/>
        <v>29.4132</v>
      </c>
      <c r="N166" s="15">
        <v>1.94</v>
      </c>
      <c r="O166" s="15">
        <f t="shared" si="8"/>
        <v>0.59131200000000006</v>
      </c>
      <c r="P166" s="15">
        <v>202</v>
      </c>
      <c r="Q166" s="15">
        <f t="shared" si="9"/>
        <v>18.766414080000001</v>
      </c>
      <c r="R166" s="16" t="s">
        <v>272</v>
      </c>
    </row>
    <row r="167" spans="1:18" x14ac:dyDescent="0.25">
      <c r="A167" s="3" t="s">
        <v>122</v>
      </c>
      <c r="B167" s="4" t="s">
        <v>214</v>
      </c>
      <c r="C167" s="5" t="s">
        <v>246</v>
      </c>
      <c r="D167" s="20" t="s">
        <v>279</v>
      </c>
      <c r="E167" s="4" t="s">
        <v>280</v>
      </c>
      <c r="F167" s="8">
        <v>39.976498970000002</v>
      </c>
      <c r="G167" s="8">
        <v>-75.436586399999996</v>
      </c>
      <c r="H167" s="9">
        <v>15.8</v>
      </c>
      <c r="I167" s="9">
        <f t="shared" si="10"/>
        <v>40.921812143308806</v>
      </c>
      <c r="J167" s="9">
        <v>601</v>
      </c>
      <c r="K167" s="9">
        <f t="shared" si="11"/>
        <v>17.018424801792001</v>
      </c>
      <c r="L167" s="9">
        <v>57.5</v>
      </c>
      <c r="M167" s="14">
        <f t="shared" si="7"/>
        <v>17.526</v>
      </c>
      <c r="N167" s="15">
        <v>2.79</v>
      </c>
      <c r="O167" s="15">
        <f t="shared" si="8"/>
        <v>0.85039200000000004</v>
      </c>
      <c r="P167" s="15">
        <v>161</v>
      </c>
      <c r="Q167" s="15">
        <f t="shared" si="9"/>
        <v>14.957389440000002</v>
      </c>
      <c r="R167" s="16" t="s">
        <v>281</v>
      </c>
    </row>
    <row r="168" spans="1:18" x14ac:dyDescent="0.25">
      <c r="A168" s="3" t="s">
        <v>122</v>
      </c>
      <c r="B168" s="4" t="s">
        <v>214</v>
      </c>
      <c r="C168" s="5" t="s">
        <v>246</v>
      </c>
      <c r="D168" s="20" t="s">
        <v>282</v>
      </c>
      <c r="E168" s="4" t="s">
        <v>283</v>
      </c>
      <c r="F168" s="8">
        <v>39.869000900000003</v>
      </c>
      <c r="G168" s="8">
        <v>-75.408249400000003</v>
      </c>
      <c r="H168" s="9">
        <v>61.1</v>
      </c>
      <c r="I168" s="9">
        <f t="shared" si="10"/>
        <v>158.24827354152961</v>
      </c>
      <c r="J168" s="9">
        <v>1772</v>
      </c>
      <c r="K168" s="9">
        <f t="shared" si="11"/>
        <v>50.177452161024007</v>
      </c>
      <c r="L168" s="9">
        <v>69.599999999999994</v>
      </c>
      <c r="M168" s="14">
        <f t="shared" si="7"/>
        <v>21.214079999999999</v>
      </c>
      <c r="N168" s="15">
        <v>4.3499999999999996</v>
      </c>
      <c r="O168" s="15">
        <f t="shared" si="8"/>
        <v>1.3258799999999999</v>
      </c>
      <c r="P168" s="15">
        <v>303</v>
      </c>
      <c r="Q168" s="15">
        <f t="shared" si="9"/>
        <v>28.149621120000003</v>
      </c>
      <c r="R168" s="16" t="s">
        <v>281</v>
      </c>
    </row>
    <row r="169" spans="1:18" x14ac:dyDescent="0.25">
      <c r="A169" s="3" t="s">
        <v>122</v>
      </c>
      <c r="B169" s="4" t="s">
        <v>214</v>
      </c>
      <c r="C169" s="5" t="s">
        <v>246</v>
      </c>
      <c r="D169" s="20" t="s">
        <v>284</v>
      </c>
      <c r="E169" s="4" t="s">
        <v>285</v>
      </c>
      <c r="F169" s="8">
        <v>40.072879159999999</v>
      </c>
      <c r="G169" s="8">
        <v>-75.860774399999997</v>
      </c>
      <c r="H169" s="9">
        <v>18.7</v>
      </c>
      <c r="I169" s="9">
        <f t="shared" si="10"/>
        <v>48.432777663283204</v>
      </c>
      <c r="J169" s="9">
        <v>333</v>
      </c>
      <c r="K169" s="9">
        <f t="shared" si="11"/>
        <v>9.429509915136002</v>
      </c>
      <c r="L169" s="9">
        <v>57.4</v>
      </c>
      <c r="M169" s="14">
        <f t="shared" si="7"/>
        <v>17.495519999999999</v>
      </c>
      <c r="N169" s="15">
        <v>2.2400000000000002</v>
      </c>
      <c r="O169" s="15">
        <f t="shared" si="8"/>
        <v>0.68275200000000014</v>
      </c>
      <c r="P169" s="15">
        <v>128</v>
      </c>
      <c r="Q169" s="15">
        <f t="shared" si="9"/>
        <v>11.891589120000001</v>
      </c>
      <c r="R169" s="16" t="s">
        <v>281</v>
      </c>
    </row>
    <row r="170" spans="1:18" x14ac:dyDescent="0.25">
      <c r="A170" s="3" t="s">
        <v>122</v>
      </c>
      <c r="B170" s="4" t="s">
        <v>214</v>
      </c>
      <c r="C170" s="5" t="s">
        <v>246</v>
      </c>
      <c r="D170" s="20" t="s">
        <v>286</v>
      </c>
      <c r="E170" s="4" t="s">
        <v>287</v>
      </c>
      <c r="F170" s="8">
        <v>39.985661440000001</v>
      </c>
      <c r="G170" s="8">
        <v>-75.827446699999996</v>
      </c>
      <c r="H170" s="9">
        <v>45.8</v>
      </c>
      <c r="I170" s="9">
        <f t="shared" si="10"/>
        <v>118.6214554533888</v>
      </c>
      <c r="J170" s="9">
        <v>1097</v>
      </c>
      <c r="K170" s="9">
        <f t="shared" si="11"/>
        <v>31.063580711424006</v>
      </c>
      <c r="L170" s="9">
        <v>77.599999999999994</v>
      </c>
      <c r="M170" s="14">
        <f t="shared" si="7"/>
        <v>23.652480000000001</v>
      </c>
      <c r="N170" s="15">
        <v>2.33</v>
      </c>
      <c r="O170" s="15">
        <f t="shared" si="8"/>
        <v>0.71018400000000004</v>
      </c>
      <c r="P170" s="15">
        <v>179</v>
      </c>
      <c r="Q170" s="15">
        <f t="shared" si="9"/>
        <v>16.629644160000002</v>
      </c>
      <c r="R170" s="16" t="s">
        <v>281</v>
      </c>
    </row>
    <row r="171" spans="1:18" x14ac:dyDescent="0.25">
      <c r="A171" s="3" t="s">
        <v>122</v>
      </c>
      <c r="B171" s="4" t="s">
        <v>214</v>
      </c>
      <c r="C171" s="5" t="s">
        <v>246</v>
      </c>
      <c r="D171" s="20" t="s">
        <v>288</v>
      </c>
      <c r="E171" s="4" t="s">
        <v>289</v>
      </c>
      <c r="F171" s="8">
        <v>39.972327999999997</v>
      </c>
      <c r="G171" s="8">
        <v>-75.850502480000003</v>
      </c>
      <c r="H171" s="9">
        <v>2.57</v>
      </c>
      <c r="I171" s="9">
        <f t="shared" si="10"/>
        <v>6.6562694435635201</v>
      </c>
      <c r="J171" s="9">
        <v>143</v>
      </c>
      <c r="K171" s="9">
        <f t="shared" si="11"/>
        <v>4.0493090626560004</v>
      </c>
      <c r="L171" s="9">
        <v>17.8</v>
      </c>
      <c r="M171" s="14">
        <f t="shared" si="7"/>
        <v>5.4254400000000009</v>
      </c>
      <c r="N171" s="15">
        <v>1.36</v>
      </c>
      <c r="O171" s="15">
        <f t="shared" si="8"/>
        <v>0.41452800000000006</v>
      </c>
      <c r="P171" s="15">
        <v>24</v>
      </c>
      <c r="Q171" s="15">
        <f t="shared" si="9"/>
        <v>2.2296729600000003</v>
      </c>
      <c r="R171" s="16" t="s">
        <v>272</v>
      </c>
    </row>
    <row r="172" spans="1:18" x14ac:dyDescent="0.25">
      <c r="A172" s="3" t="s">
        <v>122</v>
      </c>
      <c r="B172" s="4" t="s">
        <v>214</v>
      </c>
      <c r="C172" s="5" t="s">
        <v>246</v>
      </c>
      <c r="D172" s="20" t="s">
        <v>290</v>
      </c>
      <c r="E172" s="4" t="s">
        <v>291</v>
      </c>
      <c r="F172" s="8">
        <v>39.961773399999998</v>
      </c>
      <c r="G172" s="8">
        <v>-75.801334100000005</v>
      </c>
      <c r="H172" s="9">
        <v>55</v>
      </c>
      <c r="I172" s="9">
        <f t="shared" si="10"/>
        <v>142.44934606848003</v>
      </c>
      <c r="J172" s="9">
        <v>1643</v>
      </c>
      <c r="K172" s="9">
        <f t="shared" si="11"/>
        <v>46.524578950656007</v>
      </c>
      <c r="L172" s="9">
        <v>97</v>
      </c>
      <c r="M172" s="14">
        <f t="shared" ref="M172:M235" si="12">L172*0.3048</f>
        <v>29.5656</v>
      </c>
      <c r="N172" s="15">
        <v>2.77</v>
      </c>
      <c r="O172" s="15">
        <f t="shared" ref="O172:O235" si="13">N172*0.3048</f>
        <v>0.84429600000000005</v>
      </c>
      <c r="P172" s="15">
        <v>268</v>
      </c>
      <c r="Q172" s="15">
        <f t="shared" ref="Q172:Q235" si="14">P172*0.3048*0.3048</f>
        <v>24.898014720000003</v>
      </c>
      <c r="R172" s="16" t="s">
        <v>281</v>
      </c>
    </row>
    <row r="173" spans="1:18" x14ac:dyDescent="0.25">
      <c r="A173" s="3" t="s">
        <v>292</v>
      </c>
      <c r="B173" s="4" t="s">
        <v>293</v>
      </c>
      <c r="C173" s="5" t="s">
        <v>294</v>
      </c>
      <c r="D173" s="20" t="s">
        <v>295</v>
      </c>
      <c r="E173" s="4" t="s">
        <v>296</v>
      </c>
      <c r="F173" s="8">
        <v>38.975946499999999</v>
      </c>
      <c r="G173" s="8">
        <v>-75.5671471</v>
      </c>
      <c r="H173" s="9">
        <v>12.9</v>
      </c>
      <c r="I173" s="9">
        <f t="shared" si="10"/>
        <v>33.410846623334407</v>
      </c>
      <c r="J173" s="9">
        <v>100</v>
      </c>
      <c r="K173" s="9">
        <f t="shared" si="11"/>
        <v>2.8316846592000005</v>
      </c>
      <c r="L173" s="9">
        <v>33.5</v>
      </c>
      <c r="M173" s="14">
        <f t="shared" si="12"/>
        <v>10.210800000000001</v>
      </c>
      <c r="N173" s="15">
        <v>2.29</v>
      </c>
      <c r="O173" s="15">
        <f t="shared" si="13"/>
        <v>0.69799200000000006</v>
      </c>
      <c r="P173" s="15">
        <v>76.569999999999993</v>
      </c>
      <c r="Q173" s="15">
        <f t="shared" si="14"/>
        <v>7.1135857727999996</v>
      </c>
      <c r="R173" s="16" t="s">
        <v>297</v>
      </c>
    </row>
    <row r="174" spans="1:18" x14ac:dyDescent="0.25">
      <c r="A174" s="3" t="s">
        <v>292</v>
      </c>
      <c r="B174" s="4" t="s">
        <v>293</v>
      </c>
      <c r="C174" s="5" t="s">
        <v>294</v>
      </c>
      <c r="D174" s="20" t="s">
        <v>298</v>
      </c>
      <c r="E174" s="4" t="s">
        <v>299</v>
      </c>
      <c r="F174" s="8">
        <v>38.905777780000001</v>
      </c>
      <c r="G174" s="8">
        <v>-75.512749999999997</v>
      </c>
      <c r="H174" s="9">
        <v>3.02</v>
      </c>
      <c r="I174" s="9">
        <f t="shared" si="10"/>
        <v>7.8217640932147212</v>
      </c>
      <c r="J174" s="9">
        <v>34.950000000000003</v>
      </c>
      <c r="K174" s="9">
        <f t="shared" si="11"/>
        <v>0.98967378839040021</v>
      </c>
      <c r="L174" s="9">
        <v>14.7</v>
      </c>
      <c r="M174" s="14">
        <f t="shared" si="12"/>
        <v>4.4805599999999997</v>
      </c>
      <c r="N174" s="15">
        <v>1.42</v>
      </c>
      <c r="O174" s="15">
        <f t="shared" si="13"/>
        <v>0.43281599999999998</v>
      </c>
      <c r="P174" s="15">
        <v>20.81</v>
      </c>
      <c r="Q174" s="15">
        <f t="shared" si="14"/>
        <v>1.9333122624000001</v>
      </c>
      <c r="R174" s="16" t="s">
        <v>297</v>
      </c>
    </row>
    <row r="175" spans="1:18" x14ac:dyDescent="0.25">
      <c r="A175" s="3" t="s">
        <v>292</v>
      </c>
      <c r="B175" s="4" t="s">
        <v>293</v>
      </c>
      <c r="C175" s="5" t="s">
        <v>300</v>
      </c>
      <c r="D175" s="20" t="s">
        <v>301</v>
      </c>
      <c r="E175" s="4" t="s">
        <v>302</v>
      </c>
      <c r="F175" s="8">
        <v>38.228916669999997</v>
      </c>
      <c r="G175" s="8">
        <v>-75.471444399999996</v>
      </c>
      <c r="H175" s="9">
        <v>44.9</v>
      </c>
      <c r="I175" s="9">
        <f t="shared" si="10"/>
        <v>116.2904661540864</v>
      </c>
      <c r="J175" s="9">
        <v>221.6</v>
      </c>
      <c r="K175" s="9">
        <f t="shared" si="11"/>
        <v>6.2750132047872009</v>
      </c>
      <c r="L175" s="9">
        <v>36.4</v>
      </c>
      <c r="M175" s="14">
        <f t="shared" si="12"/>
        <v>11.094720000000001</v>
      </c>
      <c r="N175" s="15">
        <v>3.06</v>
      </c>
      <c r="O175" s="15">
        <f t="shared" si="13"/>
        <v>0.93268800000000007</v>
      </c>
      <c r="P175" s="15">
        <v>11.48</v>
      </c>
      <c r="Q175" s="15">
        <f t="shared" si="14"/>
        <v>1.0665268992000001</v>
      </c>
      <c r="R175" s="16" t="s">
        <v>297</v>
      </c>
    </row>
    <row r="176" spans="1:18" x14ac:dyDescent="0.25">
      <c r="A176" s="3" t="s">
        <v>292</v>
      </c>
      <c r="B176" s="4" t="s">
        <v>293</v>
      </c>
      <c r="C176" s="5" t="s">
        <v>294</v>
      </c>
      <c r="D176" s="20" t="s">
        <v>303</v>
      </c>
      <c r="E176" s="4" t="s">
        <v>304</v>
      </c>
      <c r="F176" s="8">
        <v>38.728333300000003</v>
      </c>
      <c r="G176" s="8">
        <v>-75.561861100000002</v>
      </c>
      <c r="H176" s="9">
        <v>75.400000000000006</v>
      </c>
      <c r="I176" s="9">
        <f t="shared" si="10"/>
        <v>195.28510351933443</v>
      </c>
      <c r="J176" s="9">
        <v>340.7</v>
      </c>
      <c r="K176" s="9">
        <f t="shared" si="11"/>
        <v>9.6475496338944016</v>
      </c>
      <c r="L176" s="9">
        <v>53.8</v>
      </c>
      <c r="M176" s="14">
        <f t="shared" si="12"/>
        <v>16.398240000000001</v>
      </c>
      <c r="N176" s="15">
        <v>3.96</v>
      </c>
      <c r="O176" s="15">
        <f t="shared" si="13"/>
        <v>1.2070080000000001</v>
      </c>
      <c r="P176" s="15">
        <v>212.85</v>
      </c>
      <c r="Q176" s="15">
        <f t="shared" si="14"/>
        <v>19.774412064000003</v>
      </c>
      <c r="R176" s="16" t="s">
        <v>297</v>
      </c>
    </row>
    <row r="177" spans="1:18" x14ac:dyDescent="0.25">
      <c r="A177" s="3" t="s">
        <v>292</v>
      </c>
      <c r="B177" s="4" t="s">
        <v>293</v>
      </c>
      <c r="C177" s="5" t="s">
        <v>300</v>
      </c>
      <c r="D177" s="20" t="s">
        <v>305</v>
      </c>
      <c r="E177" s="4" t="s">
        <v>306</v>
      </c>
      <c r="F177" s="8">
        <v>38.712336399999998</v>
      </c>
      <c r="G177" s="8">
        <v>-75.792433299999999</v>
      </c>
      <c r="H177" s="9">
        <v>7.1</v>
      </c>
      <c r="I177" s="9">
        <f t="shared" si="10"/>
        <v>18.3889155833856</v>
      </c>
      <c r="J177" s="9">
        <v>85.94</v>
      </c>
      <c r="K177" s="9">
        <f t="shared" si="11"/>
        <v>2.4335497961164805</v>
      </c>
      <c r="L177" s="9">
        <v>17.579999999999998</v>
      </c>
      <c r="M177" s="14">
        <f t="shared" si="12"/>
        <v>5.358384</v>
      </c>
      <c r="N177" s="15">
        <v>1.8</v>
      </c>
      <c r="O177" s="15">
        <f t="shared" si="13"/>
        <v>0.54864000000000002</v>
      </c>
      <c r="P177" s="15">
        <v>31.68</v>
      </c>
      <c r="Q177" s="15">
        <f t="shared" si="14"/>
        <v>2.9431683072000006</v>
      </c>
      <c r="R177" s="16" t="s">
        <v>297</v>
      </c>
    </row>
    <row r="178" spans="1:18" x14ac:dyDescent="0.25">
      <c r="A178" s="3" t="s">
        <v>292</v>
      </c>
      <c r="B178" s="4" t="s">
        <v>293</v>
      </c>
      <c r="C178" s="5" t="s">
        <v>300</v>
      </c>
      <c r="D178" s="20" t="s">
        <v>307</v>
      </c>
      <c r="E178" s="4" t="s">
        <v>308</v>
      </c>
      <c r="F178" s="8">
        <v>38.997194440000001</v>
      </c>
      <c r="G178" s="8">
        <v>-75.785805600000003</v>
      </c>
      <c r="H178" s="9">
        <v>113</v>
      </c>
      <c r="I178" s="9">
        <f t="shared" si="10"/>
        <v>292.66865646796805</v>
      </c>
      <c r="J178" s="9">
        <v>689.3</v>
      </c>
      <c r="K178" s="9">
        <f t="shared" si="11"/>
        <v>19.518802355865603</v>
      </c>
      <c r="L178" s="9">
        <v>97.2</v>
      </c>
      <c r="M178" s="14">
        <f t="shared" si="12"/>
        <v>29.626560000000001</v>
      </c>
      <c r="N178" s="15">
        <v>3.94</v>
      </c>
      <c r="O178" s="15">
        <f t="shared" si="13"/>
        <v>1.200912</v>
      </c>
      <c r="P178" s="15">
        <v>383.11</v>
      </c>
      <c r="Q178" s="15">
        <f t="shared" si="14"/>
        <v>35.592083654400007</v>
      </c>
      <c r="R178" s="16" t="s">
        <v>309</v>
      </c>
    </row>
    <row r="179" spans="1:18" x14ac:dyDescent="0.25">
      <c r="A179" s="3" t="s">
        <v>292</v>
      </c>
      <c r="B179" s="4" t="s">
        <v>293</v>
      </c>
      <c r="C179" s="5" t="s">
        <v>300</v>
      </c>
      <c r="D179" s="20" t="s">
        <v>310</v>
      </c>
      <c r="E179" s="4" t="s">
        <v>311</v>
      </c>
      <c r="F179" s="8">
        <v>38.681782050000002</v>
      </c>
      <c r="G179" s="8">
        <v>-75.897713580000001</v>
      </c>
      <c r="H179" s="9">
        <v>8.4</v>
      </c>
      <c r="I179" s="9">
        <f t="shared" si="10"/>
        <v>21.755900126822404</v>
      </c>
      <c r="J179" s="9">
        <v>64.72</v>
      </c>
      <c r="K179" s="9">
        <f t="shared" si="11"/>
        <v>1.8326663114342403</v>
      </c>
      <c r="L179" s="9">
        <v>17.899999999999999</v>
      </c>
      <c r="M179" s="14">
        <f t="shared" si="12"/>
        <v>5.4559199999999999</v>
      </c>
      <c r="N179" s="15">
        <v>1.87</v>
      </c>
      <c r="O179" s="15">
        <f t="shared" si="13"/>
        <v>0.56997600000000004</v>
      </c>
      <c r="P179" s="15">
        <v>33.56</v>
      </c>
      <c r="Q179" s="15">
        <f t="shared" si="14"/>
        <v>3.1178260224000005</v>
      </c>
      <c r="R179" s="16" t="s">
        <v>297</v>
      </c>
    </row>
    <row r="180" spans="1:18" x14ac:dyDescent="0.25">
      <c r="A180" s="3" t="s">
        <v>292</v>
      </c>
      <c r="B180" s="4" t="s">
        <v>293</v>
      </c>
      <c r="C180" s="5" t="s">
        <v>300</v>
      </c>
      <c r="D180" s="20" t="s">
        <v>312</v>
      </c>
      <c r="E180" s="4" t="s">
        <v>313</v>
      </c>
      <c r="F180" s="8">
        <v>38.964888889999997</v>
      </c>
      <c r="G180" s="8">
        <v>-76.108833300000001</v>
      </c>
      <c r="H180" s="9">
        <v>8.09</v>
      </c>
      <c r="I180" s="9">
        <f t="shared" si="10"/>
        <v>20.953003812618242</v>
      </c>
      <c r="J180" s="9">
        <v>78.010000000000005</v>
      </c>
      <c r="K180" s="9">
        <f t="shared" si="11"/>
        <v>2.2089972026419207</v>
      </c>
      <c r="L180" s="9">
        <v>17.399999999999999</v>
      </c>
      <c r="M180" s="14">
        <f t="shared" si="12"/>
        <v>5.3035199999999998</v>
      </c>
      <c r="N180" s="15">
        <v>2.95</v>
      </c>
      <c r="O180" s="15">
        <f t="shared" si="13"/>
        <v>0.89916000000000007</v>
      </c>
      <c r="P180" s="15">
        <v>51.38</v>
      </c>
      <c r="Q180" s="15">
        <f t="shared" si="14"/>
        <v>4.773358195200001</v>
      </c>
      <c r="R180" s="16" t="s">
        <v>297</v>
      </c>
    </row>
    <row r="181" spans="1:18" x14ac:dyDescent="0.25">
      <c r="A181" s="3" t="s">
        <v>292</v>
      </c>
      <c r="B181" s="4" t="s">
        <v>293</v>
      </c>
      <c r="C181" s="5" t="s">
        <v>300</v>
      </c>
      <c r="D181" s="20" t="s">
        <v>314</v>
      </c>
      <c r="E181" s="4" t="s">
        <v>315</v>
      </c>
      <c r="F181" s="8">
        <v>38.916780250000002</v>
      </c>
      <c r="G181" s="8">
        <v>-76.061331679999995</v>
      </c>
      <c r="H181" s="9">
        <v>4.5999999999999996</v>
      </c>
      <c r="I181" s="9">
        <f t="shared" si="10"/>
        <v>11.9139453075456</v>
      </c>
      <c r="J181" s="9">
        <v>39.1</v>
      </c>
      <c r="K181" s="9">
        <f t="shared" si="11"/>
        <v>1.1071887017472002</v>
      </c>
      <c r="L181" s="9">
        <v>26.8</v>
      </c>
      <c r="M181" s="14">
        <f t="shared" si="12"/>
        <v>8.1686399999999999</v>
      </c>
      <c r="N181" s="15">
        <v>1.01</v>
      </c>
      <c r="O181" s="15">
        <f t="shared" si="13"/>
        <v>0.30784800000000001</v>
      </c>
      <c r="P181" s="15">
        <v>27.1</v>
      </c>
      <c r="Q181" s="15">
        <f t="shared" si="14"/>
        <v>2.5176723840000004</v>
      </c>
      <c r="R181" s="16" t="s">
        <v>309</v>
      </c>
    </row>
    <row r="182" spans="1:18" x14ac:dyDescent="0.25">
      <c r="A182" s="3" t="s">
        <v>122</v>
      </c>
      <c r="B182" s="4" t="s">
        <v>214</v>
      </c>
      <c r="C182" s="5" t="s">
        <v>300</v>
      </c>
      <c r="D182" s="20" t="s">
        <v>316</v>
      </c>
      <c r="E182" s="4" t="s">
        <v>317</v>
      </c>
      <c r="F182" s="8">
        <v>39.657055560000003</v>
      </c>
      <c r="G182" s="8">
        <v>-75.822361099999995</v>
      </c>
      <c r="H182" s="9">
        <v>52.6</v>
      </c>
      <c r="I182" s="9">
        <f t="shared" si="10"/>
        <v>136.23337460367361</v>
      </c>
      <c r="J182" s="9">
        <v>2099</v>
      </c>
      <c r="K182" s="9">
        <f t="shared" si="11"/>
        <v>59.437060996608011</v>
      </c>
      <c r="L182" s="9">
        <v>77.5</v>
      </c>
      <c r="M182" s="14">
        <f t="shared" si="12"/>
        <v>23.622</v>
      </c>
      <c r="N182" s="15">
        <v>4.4000000000000004</v>
      </c>
      <c r="O182" s="15">
        <f t="shared" si="13"/>
        <v>1.3411200000000001</v>
      </c>
      <c r="P182" s="15">
        <v>341.7</v>
      </c>
      <c r="Q182" s="15">
        <f t="shared" si="14"/>
        <v>31.744968768000003</v>
      </c>
      <c r="R182" s="16" t="s">
        <v>318</v>
      </c>
    </row>
    <row r="183" spans="1:18" ht="15" customHeight="1" x14ac:dyDescent="0.25">
      <c r="A183" s="3" t="s">
        <v>122</v>
      </c>
      <c r="B183" s="4" t="s">
        <v>214</v>
      </c>
      <c r="C183" s="5" t="s">
        <v>300</v>
      </c>
      <c r="D183" s="20" t="s">
        <v>319</v>
      </c>
      <c r="E183" s="4" t="s">
        <v>320</v>
      </c>
      <c r="F183" s="7">
        <v>39.627890350000001</v>
      </c>
      <c r="G183" s="8">
        <v>-75.944110600000002</v>
      </c>
      <c r="H183" s="9">
        <v>24.3</v>
      </c>
      <c r="I183" s="9">
        <f t="shared" si="10"/>
        <v>62.936711081164809</v>
      </c>
      <c r="J183" s="9">
        <v>1336</v>
      </c>
      <c r="K183" s="9">
        <f t="shared" si="11"/>
        <v>37.831307046912009</v>
      </c>
      <c r="L183" s="9">
        <v>58</v>
      </c>
      <c r="M183" s="14">
        <f t="shared" si="12"/>
        <v>17.6784</v>
      </c>
      <c r="N183" s="15">
        <v>3.4</v>
      </c>
      <c r="O183" s="15">
        <f t="shared" si="13"/>
        <v>1.0363200000000001</v>
      </c>
      <c r="P183" s="15">
        <v>197.6</v>
      </c>
      <c r="Q183" s="15">
        <f t="shared" si="14"/>
        <v>18.357640704000001</v>
      </c>
      <c r="R183" s="16" t="s">
        <v>318</v>
      </c>
    </row>
    <row r="184" spans="1:18" x14ac:dyDescent="0.25">
      <c r="A184" s="3" t="s">
        <v>122</v>
      </c>
      <c r="B184" s="4" t="s">
        <v>176</v>
      </c>
      <c r="C184" s="4" t="s">
        <v>160</v>
      </c>
      <c r="D184" s="20" t="s">
        <v>321</v>
      </c>
      <c r="E184" s="4" t="s">
        <v>322</v>
      </c>
      <c r="F184" s="8">
        <v>42.848683479999998</v>
      </c>
      <c r="G184" s="8">
        <v>-75.0023786</v>
      </c>
      <c r="H184" s="9">
        <v>10.4</v>
      </c>
      <c r="I184" s="9">
        <f t="shared" si="10"/>
        <v>26.935876347494403</v>
      </c>
      <c r="J184" s="9">
        <v>270</v>
      </c>
      <c r="K184" s="9">
        <f t="shared" si="11"/>
        <v>7.6455485798400016</v>
      </c>
      <c r="L184" s="9">
        <v>40.714285714285715</v>
      </c>
      <c r="M184" s="14">
        <f t="shared" si="12"/>
        <v>12.409714285714287</v>
      </c>
      <c r="N184" s="15">
        <v>2.0571428571428574</v>
      </c>
      <c r="O184" s="15">
        <f t="shared" si="13"/>
        <v>0.62701714285714294</v>
      </c>
      <c r="P184" s="15">
        <v>82.728571428571414</v>
      </c>
      <c r="Q184" s="15">
        <f t="shared" si="14"/>
        <v>7.6857357805714281</v>
      </c>
      <c r="R184" s="21" t="s">
        <v>179</v>
      </c>
    </row>
    <row r="185" spans="1:18" x14ac:dyDescent="0.25">
      <c r="A185" s="3" t="s">
        <v>122</v>
      </c>
      <c r="B185" s="4" t="s">
        <v>176</v>
      </c>
      <c r="C185" s="4" t="s">
        <v>160</v>
      </c>
      <c r="D185" s="20" t="s">
        <v>323</v>
      </c>
      <c r="E185" s="4" t="s">
        <v>324</v>
      </c>
      <c r="F185" s="7">
        <v>42.633686760000003</v>
      </c>
      <c r="G185" s="8">
        <v>-74.795428790000003</v>
      </c>
      <c r="H185" s="9">
        <v>3.73</v>
      </c>
      <c r="I185" s="9">
        <f t="shared" si="10"/>
        <v>9.6606556515532809</v>
      </c>
      <c r="J185" s="9">
        <v>68</v>
      </c>
      <c r="K185" s="9">
        <f t="shared" si="11"/>
        <v>1.9255455682560003</v>
      </c>
      <c r="L185" s="9">
        <v>16.133333333333333</v>
      </c>
      <c r="M185" s="14">
        <f t="shared" si="12"/>
        <v>4.91744</v>
      </c>
      <c r="N185" s="15">
        <v>1.2666666666666666</v>
      </c>
      <c r="O185" s="15">
        <f t="shared" si="13"/>
        <v>0.38607999999999998</v>
      </c>
      <c r="P185" s="15">
        <v>20.466666666666669</v>
      </c>
      <c r="Q185" s="15">
        <f t="shared" si="14"/>
        <v>1.9014155520000005</v>
      </c>
      <c r="R185" s="21" t="s">
        <v>229</v>
      </c>
    </row>
    <row r="186" spans="1:18" x14ac:dyDescent="0.25">
      <c r="A186" s="3" t="s">
        <v>122</v>
      </c>
      <c r="B186" s="4" t="s">
        <v>176</v>
      </c>
      <c r="C186" s="4" t="s">
        <v>160</v>
      </c>
      <c r="D186" s="20" t="s">
        <v>325</v>
      </c>
      <c r="E186" s="4" t="s">
        <v>326</v>
      </c>
      <c r="F186" s="7">
        <v>42.531185360000002</v>
      </c>
      <c r="G186" s="8">
        <v>-75.425177000000005</v>
      </c>
      <c r="H186" s="9">
        <v>0.61</v>
      </c>
      <c r="I186" s="9">
        <f t="shared" si="10"/>
        <v>1.5798927473049602</v>
      </c>
      <c r="J186" s="9">
        <v>29</v>
      </c>
      <c r="K186" s="9">
        <f t="shared" si="11"/>
        <v>0.82118855116800016</v>
      </c>
      <c r="L186" s="9">
        <v>11.049999999999999</v>
      </c>
      <c r="M186" s="14">
        <f t="shared" si="12"/>
        <v>3.3680399999999997</v>
      </c>
      <c r="N186" s="15">
        <v>0.71666666666666667</v>
      </c>
      <c r="O186" s="15">
        <f t="shared" si="13"/>
        <v>0.21844000000000002</v>
      </c>
      <c r="P186" s="15">
        <v>7.7</v>
      </c>
      <c r="Q186" s="15">
        <f t="shared" si="14"/>
        <v>0.71535340800000013</v>
      </c>
      <c r="R186" s="21" t="s">
        <v>179</v>
      </c>
    </row>
    <row r="187" spans="1:18" x14ac:dyDescent="0.25">
      <c r="A187" s="3" t="s">
        <v>122</v>
      </c>
      <c r="B187" s="4" t="s">
        <v>176</v>
      </c>
      <c r="C187" s="4" t="s">
        <v>160</v>
      </c>
      <c r="D187" s="20" t="s">
        <v>327</v>
      </c>
      <c r="E187" s="4" t="s">
        <v>328</v>
      </c>
      <c r="F187" s="7">
        <v>42.545353900000002</v>
      </c>
      <c r="G187" s="8">
        <v>-75.239057200000005</v>
      </c>
      <c r="H187" s="9">
        <v>59.7</v>
      </c>
      <c r="I187" s="9">
        <f t="shared" si="10"/>
        <v>154.62229018705924</v>
      </c>
      <c r="J187" s="9">
        <v>1000</v>
      </c>
      <c r="K187" s="9">
        <f t="shared" si="11"/>
        <v>28.316846592000005</v>
      </c>
      <c r="L187" s="9">
        <v>66.375</v>
      </c>
      <c r="M187" s="14">
        <f t="shared" si="12"/>
        <v>20.231100000000001</v>
      </c>
      <c r="N187" s="15">
        <v>4</v>
      </c>
      <c r="O187" s="15">
        <f t="shared" si="13"/>
        <v>1.2192000000000001</v>
      </c>
      <c r="P187" s="15">
        <v>260.25</v>
      </c>
      <c r="Q187" s="15">
        <f t="shared" si="14"/>
        <v>24.178016160000002</v>
      </c>
      <c r="R187" s="21" t="s">
        <v>179</v>
      </c>
    </row>
    <row r="188" spans="1:18" x14ac:dyDescent="0.25">
      <c r="A188" s="3" t="s">
        <v>122</v>
      </c>
      <c r="B188" s="4" t="s">
        <v>176</v>
      </c>
      <c r="C188" s="4" t="s">
        <v>160</v>
      </c>
      <c r="D188" s="20" t="s">
        <v>329</v>
      </c>
      <c r="E188" s="4" t="s">
        <v>330</v>
      </c>
      <c r="F188" s="7">
        <v>42.767289599999998</v>
      </c>
      <c r="G188" s="8">
        <v>-76.018534099999997</v>
      </c>
      <c r="H188" s="9">
        <v>3.16</v>
      </c>
      <c r="I188" s="9">
        <f t="shared" si="10"/>
        <v>8.1843624286617604</v>
      </c>
      <c r="J188" s="9">
        <v>174</v>
      </c>
      <c r="K188" s="9">
        <f t="shared" si="11"/>
        <v>4.9271313070080005</v>
      </c>
      <c r="L188" s="9">
        <v>26.271428571428572</v>
      </c>
      <c r="M188" s="14">
        <f t="shared" si="12"/>
        <v>8.0075314285714292</v>
      </c>
      <c r="N188" s="15">
        <v>1.157142857142857</v>
      </c>
      <c r="O188" s="15">
        <f t="shared" si="13"/>
        <v>0.35269714285714282</v>
      </c>
      <c r="P188" s="15">
        <v>30.75714285714286</v>
      </c>
      <c r="Q188" s="15">
        <f t="shared" si="14"/>
        <v>2.8574320731428577</v>
      </c>
      <c r="R188" s="21" t="s">
        <v>179</v>
      </c>
    </row>
    <row r="189" spans="1:18" x14ac:dyDescent="0.25">
      <c r="A189" s="3" t="s">
        <v>122</v>
      </c>
      <c r="B189" s="4" t="s">
        <v>176</v>
      </c>
      <c r="C189" s="4" t="s">
        <v>160</v>
      </c>
      <c r="D189" s="20" t="s">
        <v>331</v>
      </c>
      <c r="E189" s="4" t="s">
        <v>332</v>
      </c>
      <c r="F189" s="8">
        <v>42.669235649999997</v>
      </c>
      <c r="G189" s="8">
        <v>-76.102981700000001</v>
      </c>
      <c r="H189" s="9">
        <v>6.81</v>
      </c>
      <c r="I189" s="9">
        <f t="shared" si="10"/>
        <v>17.637819031388162</v>
      </c>
      <c r="J189" s="9">
        <v>299</v>
      </c>
      <c r="K189" s="9">
        <f t="shared" si="11"/>
        <v>8.4667371310080011</v>
      </c>
      <c r="L189" s="9">
        <v>32.416666666666664</v>
      </c>
      <c r="M189" s="14">
        <f t="shared" si="12"/>
        <v>9.8805999999999994</v>
      </c>
      <c r="N189" s="15">
        <v>1.6333333333333335</v>
      </c>
      <c r="O189" s="15">
        <f t="shared" si="13"/>
        <v>0.49784000000000006</v>
      </c>
      <c r="P189" s="15">
        <v>52.616666666666667</v>
      </c>
      <c r="Q189" s="15">
        <f t="shared" si="14"/>
        <v>4.8882482880000007</v>
      </c>
      <c r="R189" s="21" t="s">
        <v>179</v>
      </c>
    </row>
    <row r="190" spans="1:18" x14ac:dyDescent="0.25">
      <c r="A190" s="3" t="s">
        <v>122</v>
      </c>
      <c r="B190" s="4" t="s">
        <v>176</v>
      </c>
      <c r="C190" s="4" t="s">
        <v>160</v>
      </c>
      <c r="D190" s="20" t="s">
        <v>333</v>
      </c>
      <c r="E190" s="4" t="s">
        <v>334</v>
      </c>
      <c r="F190" s="8">
        <v>42.6028479</v>
      </c>
      <c r="G190" s="8">
        <v>-76.159372599999998</v>
      </c>
      <c r="H190" s="9">
        <v>292</v>
      </c>
      <c r="I190" s="9">
        <f t="shared" si="10"/>
        <v>756.27652821811205</v>
      </c>
      <c r="J190" s="9">
        <v>3770</v>
      </c>
      <c r="K190" s="9">
        <f t="shared" si="11"/>
        <v>106.75451165184002</v>
      </c>
      <c r="L190" s="9">
        <v>190.83333333333334</v>
      </c>
      <c r="M190" s="14">
        <f t="shared" si="12"/>
        <v>58.166000000000004</v>
      </c>
      <c r="N190" s="15">
        <v>5.6333333333333329</v>
      </c>
      <c r="O190" s="15">
        <f t="shared" si="13"/>
        <v>1.7170399999999999</v>
      </c>
      <c r="P190" s="15">
        <v>1074.3333333333333</v>
      </c>
      <c r="Q190" s="15">
        <f t="shared" si="14"/>
        <v>99.808832640000006</v>
      </c>
      <c r="R190" s="21" t="s">
        <v>179</v>
      </c>
    </row>
    <row r="191" spans="1:18" x14ac:dyDescent="0.25">
      <c r="A191" s="3" t="s">
        <v>122</v>
      </c>
      <c r="B191" s="4" t="s">
        <v>176</v>
      </c>
      <c r="C191" s="4" t="s">
        <v>160</v>
      </c>
      <c r="D191" s="20" t="s">
        <v>335</v>
      </c>
      <c r="E191" s="4" t="s">
        <v>336</v>
      </c>
      <c r="F191" s="7">
        <v>42.541181270000003</v>
      </c>
      <c r="G191" s="8">
        <v>-75.899642499999999</v>
      </c>
      <c r="H191" s="9">
        <v>147</v>
      </c>
      <c r="I191" s="9">
        <f t="shared" si="10"/>
        <v>380.72825221939206</v>
      </c>
      <c r="J191" s="9">
        <v>3640</v>
      </c>
      <c r="K191" s="9">
        <f t="shared" si="11"/>
        <v>103.07332159488001</v>
      </c>
      <c r="L191" s="9">
        <v>113.43333333333334</v>
      </c>
      <c r="M191" s="14">
        <f t="shared" si="12"/>
        <v>34.574480000000001</v>
      </c>
      <c r="N191" s="15">
        <v>6.3</v>
      </c>
      <c r="O191" s="15">
        <f t="shared" si="13"/>
        <v>1.9202399999999999</v>
      </c>
      <c r="P191" s="15">
        <v>719</v>
      </c>
      <c r="Q191" s="15">
        <f t="shared" si="14"/>
        <v>66.797285760000008</v>
      </c>
      <c r="R191" s="21" t="s">
        <v>179</v>
      </c>
    </row>
    <row r="192" spans="1:18" x14ac:dyDescent="0.25">
      <c r="A192" s="3" t="s">
        <v>122</v>
      </c>
      <c r="B192" s="4" t="s">
        <v>176</v>
      </c>
      <c r="C192" s="4" t="s">
        <v>160</v>
      </c>
      <c r="D192" s="20" t="s">
        <v>337</v>
      </c>
      <c r="E192" s="4" t="s">
        <v>338</v>
      </c>
      <c r="F192" s="8">
        <v>42.421739000000002</v>
      </c>
      <c r="G192" s="8">
        <v>-75.949366600000005</v>
      </c>
      <c r="H192" s="9">
        <v>217</v>
      </c>
      <c r="I192" s="9">
        <f t="shared" si="10"/>
        <v>562.02741994291205</v>
      </c>
      <c r="J192" s="9">
        <v>4830</v>
      </c>
      <c r="K192" s="9">
        <f t="shared" si="11"/>
        <v>136.77036903936002</v>
      </c>
      <c r="L192" s="9">
        <v>175.45</v>
      </c>
      <c r="M192" s="14">
        <f t="shared" si="12"/>
        <v>53.477159999999998</v>
      </c>
      <c r="N192" s="15">
        <v>5.9</v>
      </c>
      <c r="O192" s="15">
        <f t="shared" si="13"/>
        <v>1.7983200000000001</v>
      </c>
      <c r="P192" s="15">
        <v>1034.5</v>
      </c>
      <c r="Q192" s="15">
        <f t="shared" si="14"/>
        <v>96.108194880000013</v>
      </c>
      <c r="R192" s="21" t="s">
        <v>179</v>
      </c>
    </row>
    <row r="193" spans="1:18" x14ac:dyDescent="0.25">
      <c r="A193" s="3" t="s">
        <v>122</v>
      </c>
      <c r="B193" s="4" t="s">
        <v>176</v>
      </c>
      <c r="C193" s="4" t="s">
        <v>160</v>
      </c>
      <c r="D193" s="20" t="s">
        <v>339</v>
      </c>
      <c r="E193" s="4" t="s">
        <v>340</v>
      </c>
      <c r="F193" s="7">
        <v>42.467571890000002</v>
      </c>
      <c r="G193" s="8">
        <v>-75.988257300000001</v>
      </c>
      <c r="H193" s="9">
        <v>5.32</v>
      </c>
      <c r="I193" s="9">
        <f t="shared" si="10"/>
        <v>13.778736746987523</v>
      </c>
      <c r="J193" s="9">
        <v>261</v>
      </c>
      <c r="K193" s="9">
        <f t="shared" si="11"/>
        <v>7.3906969605120008</v>
      </c>
      <c r="L193" s="9">
        <v>38.18333333333333</v>
      </c>
      <c r="M193" s="14">
        <f t="shared" si="12"/>
        <v>11.63828</v>
      </c>
      <c r="N193" s="15">
        <v>1.5333333333333334</v>
      </c>
      <c r="O193" s="15">
        <f t="shared" si="13"/>
        <v>0.46736000000000005</v>
      </c>
      <c r="P193" s="15">
        <v>53.483333333333327</v>
      </c>
      <c r="Q193" s="15">
        <f t="shared" si="14"/>
        <v>4.968764256</v>
      </c>
      <c r="R193" s="21" t="s">
        <v>179</v>
      </c>
    </row>
    <row r="194" spans="1:18" x14ac:dyDescent="0.25">
      <c r="A194" s="3" t="s">
        <v>122</v>
      </c>
      <c r="B194" s="4" t="s">
        <v>176</v>
      </c>
      <c r="C194" s="4" t="s">
        <v>160</v>
      </c>
      <c r="D194" s="20" t="s">
        <v>341</v>
      </c>
      <c r="E194" s="4" t="s">
        <v>342</v>
      </c>
      <c r="F194" s="7">
        <v>42.1384075</v>
      </c>
      <c r="G194" s="8">
        <v>-76.289378200000002</v>
      </c>
      <c r="H194" s="9">
        <v>151</v>
      </c>
      <c r="I194" s="9">
        <f t="shared" si="10"/>
        <v>391.08820466073604</v>
      </c>
      <c r="J194" s="9">
        <v>3700</v>
      </c>
      <c r="K194" s="9">
        <f t="shared" si="11"/>
        <v>104.77233239040001</v>
      </c>
      <c r="L194" s="9">
        <v>265.33333333333331</v>
      </c>
      <c r="M194" s="14">
        <f t="shared" si="12"/>
        <v>80.873599999999996</v>
      </c>
      <c r="N194" s="15">
        <v>2.9333333333333336</v>
      </c>
      <c r="O194" s="15">
        <f t="shared" si="13"/>
        <v>0.8940800000000001</v>
      </c>
      <c r="P194" s="15">
        <v>771</v>
      </c>
      <c r="Q194" s="15">
        <f t="shared" si="14"/>
        <v>71.628243839999996</v>
      </c>
      <c r="R194" s="21" t="s">
        <v>343</v>
      </c>
    </row>
    <row r="195" spans="1:18" x14ac:dyDescent="0.25">
      <c r="A195" s="3" t="s">
        <v>122</v>
      </c>
      <c r="B195" s="4" t="s">
        <v>176</v>
      </c>
      <c r="C195" s="5" t="s">
        <v>246</v>
      </c>
      <c r="D195" s="20" t="s">
        <v>344</v>
      </c>
      <c r="E195" s="4" t="s">
        <v>345</v>
      </c>
      <c r="F195" s="7">
        <v>41.79090746</v>
      </c>
      <c r="G195" s="8">
        <v>-77.014687699999996</v>
      </c>
      <c r="H195" s="9">
        <v>12.2</v>
      </c>
      <c r="I195" s="9">
        <f t="shared" ref="I195:I258" si="15">H195*1.609344^2</f>
        <v>31.597854946099201</v>
      </c>
      <c r="J195" s="9">
        <v>685</v>
      </c>
      <c r="K195" s="9">
        <f t="shared" si="11"/>
        <v>19.397039915520004</v>
      </c>
      <c r="L195" s="9">
        <v>71.2</v>
      </c>
      <c r="M195" s="14">
        <f t="shared" si="12"/>
        <v>21.701760000000004</v>
      </c>
      <c r="N195" s="15">
        <v>2.48</v>
      </c>
      <c r="O195" s="15">
        <f t="shared" si="13"/>
        <v>0.75590400000000002</v>
      </c>
      <c r="P195" s="15">
        <v>152</v>
      </c>
      <c r="Q195" s="15">
        <f t="shared" si="14"/>
        <v>14.121262080000001</v>
      </c>
      <c r="R195" s="16" t="s">
        <v>249</v>
      </c>
    </row>
    <row r="196" spans="1:18" x14ac:dyDescent="0.25">
      <c r="A196" s="3" t="s">
        <v>122</v>
      </c>
      <c r="B196" s="4" t="s">
        <v>176</v>
      </c>
      <c r="C196" s="5" t="s">
        <v>246</v>
      </c>
      <c r="D196" s="20" t="s">
        <v>346</v>
      </c>
      <c r="E196" s="4" t="s">
        <v>347</v>
      </c>
      <c r="F196" s="7">
        <v>41.842573000000002</v>
      </c>
      <c r="G196" s="8">
        <v>-77.273309089999998</v>
      </c>
      <c r="H196" s="9">
        <v>74.3</v>
      </c>
      <c r="I196" s="9">
        <f t="shared" si="15"/>
        <v>192.43611659796483</v>
      </c>
      <c r="J196" s="9">
        <v>2626</v>
      </c>
      <c r="K196" s="9">
        <f t="shared" si="11"/>
        <v>74.360039150592016</v>
      </c>
      <c r="L196" s="9">
        <v>109</v>
      </c>
      <c r="M196" s="14">
        <f t="shared" si="12"/>
        <v>33.223199999999999</v>
      </c>
      <c r="N196" s="15">
        <v>4.37</v>
      </c>
      <c r="O196" s="15">
        <f t="shared" si="13"/>
        <v>1.331976</v>
      </c>
      <c r="P196" s="15">
        <v>479</v>
      </c>
      <c r="Q196" s="15">
        <f t="shared" si="14"/>
        <v>44.500556160000002</v>
      </c>
      <c r="R196" s="16" t="s">
        <v>249</v>
      </c>
    </row>
    <row r="197" spans="1:18" x14ac:dyDescent="0.25">
      <c r="A197" s="3" t="s">
        <v>122</v>
      </c>
      <c r="B197" s="4" t="s">
        <v>176</v>
      </c>
      <c r="C197" s="4" t="s">
        <v>160</v>
      </c>
      <c r="D197" s="20" t="s">
        <v>348</v>
      </c>
      <c r="E197" s="4" t="s">
        <v>349</v>
      </c>
      <c r="F197" s="7">
        <v>42.367014300000001</v>
      </c>
      <c r="G197" s="8">
        <v>-77.575544600000001</v>
      </c>
      <c r="H197" s="9">
        <v>6.32</v>
      </c>
      <c r="I197" s="9">
        <f t="shared" si="15"/>
        <v>16.368724857323521</v>
      </c>
      <c r="J197" s="9">
        <v>299</v>
      </c>
      <c r="K197" s="9">
        <f t="shared" si="11"/>
        <v>8.4667371310080011</v>
      </c>
      <c r="L197" s="9">
        <v>24.366666666666664</v>
      </c>
      <c r="M197" s="14">
        <f t="shared" si="12"/>
        <v>7.4269599999999993</v>
      </c>
      <c r="N197" s="15">
        <v>2.3000000000000003</v>
      </c>
      <c r="O197" s="15">
        <f t="shared" si="13"/>
        <v>0.70104000000000011</v>
      </c>
      <c r="P197" s="15">
        <v>57.199999999999996</v>
      </c>
      <c r="Q197" s="15">
        <f t="shared" si="14"/>
        <v>5.314053888000001</v>
      </c>
      <c r="R197" s="21" t="s">
        <v>343</v>
      </c>
    </row>
    <row r="198" spans="1:18" x14ac:dyDescent="0.25">
      <c r="A198" s="3" t="s">
        <v>122</v>
      </c>
      <c r="B198" s="4" t="s">
        <v>176</v>
      </c>
      <c r="C198" s="4" t="s">
        <v>160</v>
      </c>
      <c r="D198" s="20" t="s">
        <v>350</v>
      </c>
      <c r="E198" s="4" t="s">
        <v>351</v>
      </c>
      <c r="F198" s="7">
        <v>42.388404399999999</v>
      </c>
      <c r="G198" s="8">
        <v>-77.357759279999996</v>
      </c>
      <c r="H198" s="9">
        <v>66.8</v>
      </c>
      <c r="I198" s="9">
        <f t="shared" si="15"/>
        <v>173.0112057704448</v>
      </c>
      <c r="J198" s="9">
        <v>1330</v>
      </c>
      <c r="K198" s="9">
        <f t="shared" si="11"/>
        <v>37.661405967360004</v>
      </c>
      <c r="L198" s="9">
        <v>84.583333333333329</v>
      </c>
      <c r="M198" s="14">
        <f t="shared" si="12"/>
        <v>25.780999999999999</v>
      </c>
      <c r="N198" s="15">
        <v>2.2333333333333334</v>
      </c>
      <c r="O198" s="15">
        <f t="shared" si="13"/>
        <v>0.6807200000000001</v>
      </c>
      <c r="P198" s="15">
        <v>186.66666666666666</v>
      </c>
      <c r="Q198" s="15">
        <f t="shared" si="14"/>
        <v>17.341900800000001</v>
      </c>
      <c r="R198" s="21" t="s">
        <v>343</v>
      </c>
    </row>
    <row r="199" spans="1:18" x14ac:dyDescent="0.25">
      <c r="A199" s="3" t="s">
        <v>122</v>
      </c>
      <c r="B199" s="4" t="s">
        <v>176</v>
      </c>
      <c r="C199" s="4" t="s">
        <v>160</v>
      </c>
      <c r="D199" s="20" t="s">
        <v>352</v>
      </c>
      <c r="E199" s="4" t="s">
        <v>353</v>
      </c>
      <c r="F199" s="7">
        <v>42.178685700000003</v>
      </c>
      <c r="G199" s="8">
        <v>-76.925239399999995</v>
      </c>
      <c r="H199" s="9">
        <v>5.39</v>
      </c>
      <c r="I199" s="9">
        <f t="shared" si="15"/>
        <v>13.960035914711041</v>
      </c>
      <c r="J199" s="9">
        <v>265</v>
      </c>
      <c r="K199" s="9">
        <f t="shared" si="11"/>
        <v>7.503964346880001</v>
      </c>
      <c r="L199" s="9">
        <v>32.4</v>
      </c>
      <c r="M199" s="14">
        <f t="shared" si="12"/>
        <v>9.8755199999999999</v>
      </c>
      <c r="N199" s="15">
        <v>1.5666666666666667</v>
      </c>
      <c r="O199" s="15">
        <f t="shared" si="13"/>
        <v>0.47752</v>
      </c>
      <c r="P199" s="15">
        <v>50.233333333333327</v>
      </c>
      <c r="Q199" s="15">
        <f t="shared" si="14"/>
        <v>4.6668293759999999</v>
      </c>
      <c r="R199" s="21" t="s">
        <v>343</v>
      </c>
    </row>
    <row r="200" spans="1:18" x14ac:dyDescent="0.25">
      <c r="A200" s="3" t="s">
        <v>122</v>
      </c>
      <c r="B200" s="4" t="s">
        <v>176</v>
      </c>
      <c r="C200" s="5" t="s">
        <v>246</v>
      </c>
      <c r="D200" s="20" t="s">
        <v>354</v>
      </c>
      <c r="E200" s="4" t="s">
        <v>355</v>
      </c>
      <c r="F200" s="8">
        <v>41.707019950000003</v>
      </c>
      <c r="G200" s="8">
        <v>-76.119094799999999</v>
      </c>
      <c r="H200" s="9">
        <v>11.8</v>
      </c>
      <c r="I200" s="9">
        <f t="shared" si="15"/>
        <v>30.561859701964806</v>
      </c>
      <c r="J200" s="9">
        <v>395</v>
      </c>
      <c r="K200" s="9">
        <f t="shared" si="11"/>
        <v>11.185154403840002</v>
      </c>
      <c r="L200" s="9">
        <v>58.4</v>
      </c>
      <c r="M200" s="14">
        <f t="shared" si="12"/>
        <v>17.800319999999999</v>
      </c>
      <c r="N200" s="15">
        <v>1.05</v>
      </c>
      <c r="O200" s="15">
        <f t="shared" si="13"/>
        <v>0.32004000000000005</v>
      </c>
      <c r="P200" s="15">
        <v>80.3</v>
      </c>
      <c r="Q200" s="15">
        <f t="shared" si="14"/>
        <v>7.4601141120000003</v>
      </c>
      <c r="R200" s="16" t="s">
        <v>249</v>
      </c>
    </row>
    <row r="201" spans="1:18" x14ac:dyDescent="0.25">
      <c r="A201" s="3" t="s">
        <v>122</v>
      </c>
      <c r="B201" s="4" t="s">
        <v>166</v>
      </c>
      <c r="C201" s="5" t="s">
        <v>246</v>
      </c>
      <c r="D201" s="20" t="s">
        <v>356</v>
      </c>
      <c r="E201" s="4" t="s">
        <v>357</v>
      </c>
      <c r="F201" s="8">
        <v>41.280914369999998</v>
      </c>
      <c r="G201" s="8">
        <v>-75.895752400000006</v>
      </c>
      <c r="H201" s="9">
        <v>32.4</v>
      </c>
      <c r="I201" s="9">
        <f t="shared" si="15"/>
        <v>83.915614774886407</v>
      </c>
      <c r="J201" s="9">
        <v>742</v>
      </c>
      <c r="K201" s="9">
        <f t="shared" si="11"/>
        <v>21.011100171264005</v>
      </c>
      <c r="L201" s="9">
        <v>49.1</v>
      </c>
      <c r="M201" s="14">
        <f t="shared" si="12"/>
        <v>14.965680000000001</v>
      </c>
      <c r="N201" s="15">
        <v>2.34</v>
      </c>
      <c r="O201" s="15">
        <f t="shared" si="13"/>
        <v>0.71323199999999998</v>
      </c>
      <c r="P201" s="15">
        <v>115</v>
      </c>
      <c r="Q201" s="15">
        <f t="shared" si="14"/>
        <v>10.6838496</v>
      </c>
      <c r="R201" s="16" t="s">
        <v>249</v>
      </c>
    </row>
    <row r="202" spans="1:18" x14ac:dyDescent="0.25">
      <c r="A202" s="3" t="s">
        <v>122</v>
      </c>
      <c r="B202" s="4" t="s">
        <v>166</v>
      </c>
      <c r="C202" s="5" t="s">
        <v>246</v>
      </c>
      <c r="D202" s="20" t="s">
        <v>358</v>
      </c>
      <c r="E202" s="4" t="s">
        <v>359</v>
      </c>
      <c r="F202" s="8">
        <v>41.059250400000003</v>
      </c>
      <c r="G202" s="8">
        <v>-76.093539699999994</v>
      </c>
      <c r="H202" s="9">
        <v>43.8</v>
      </c>
      <c r="I202" s="9">
        <f t="shared" si="15"/>
        <v>113.4414792327168</v>
      </c>
      <c r="J202" s="9">
        <v>713</v>
      </c>
      <c r="K202" s="9">
        <f t="shared" si="11"/>
        <v>20.189911620096002</v>
      </c>
      <c r="L202" s="9">
        <v>69.3</v>
      </c>
      <c r="M202" s="14">
        <f t="shared" si="12"/>
        <v>21.122640000000001</v>
      </c>
      <c r="N202" s="15">
        <v>2.76</v>
      </c>
      <c r="O202" s="15">
        <f t="shared" si="13"/>
        <v>0.841248</v>
      </c>
      <c r="P202" s="15">
        <v>190</v>
      </c>
      <c r="Q202" s="15">
        <f t="shared" si="14"/>
        <v>17.651577600000003</v>
      </c>
      <c r="R202" s="16" t="s">
        <v>249</v>
      </c>
    </row>
    <row r="203" spans="1:18" x14ac:dyDescent="0.25">
      <c r="A203" s="3" t="s">
        <v>122</v>
      </c>
      <c r="B203" s="4" t="s">
        <v>176</v>
      </c>
      <c r="C203" s="5" t="s">
        <v>246</v>
      </c>
      <c r="D203" s="20" t="s">
        <v>360</v>
      </c>
      <c r="E203" s="4" t="s">
        <v>361</v>
      </c>
      <c r="F203" s="8">
        <v>41.216171099999997</v>
      </c>
      <c r="G203" s="8">
        <v>-78.5830792</v>
      </c>
      <c r="H203" s="9">
        <v>8.34</v>
      </c>
      <c r="I203" s="9">
        <f t="shared" si="15"/>
        <v>21.60050084020224</v>
      </c>
      <c r="J203" s="9">
        <v>192</v>
      </c>
      <c r="K203" s="9">
        <f t="shared" si="11"/>
        <v>5.4368345456640004</v>
      </c>
      <c r="L203" s="9">
        <v>28.1</v>
      </c>
      <c r="M203" s="14">
        <f t="shared" si="12"/>
        <v>8.5648800000000005</v>
      </c>
      <c r="N203" s="15">
        <v>1.69</v>
      </c>
      <c r="O203" s="15">
        <f t="shared" si="13"/>
        <v>0.51511200000000001</v>
      </c>
      <c r="P203" s="15">
        <v>46.4</v>
      </c>
      <c r="Q203" s="15">
        <f t="shared" si="14"/>
        <v>4.3107010560000001</v>
      </c>
      <c r="R203" s="16" t="s">
        <v>249</v>
      </c>
    </row>
    <row r="204" spans="1:18" x14ac:dyDescent="0.25">
      <c r="A204" s="3" t="s">
        <v>122</v>
      </c>
      <c r="B204" s="4" t="s">
        <v>176</v>
      </c>
      <c r="C204" s="5" t="s">
        <v>246</v>
      </c>
      <c r="D204" s="20" t="s">
        <v>362</v>
      </c>
      <c r="E204" s="4" t="s">
        <v>363</v>
      </c>
      <c r="F204" s="8">
        <v>41.57895225</v>
      </c>
      <c r="G204" s="8">
        <v>-78.292512099999996</v>
      </c>
      <c r="H204" s="9">
        <v>5.24</v>
      </c>
      <c r="I204" s="9">
        <f t="shared" si="15"/>
        <v>13.571537698160641</v>
      </c>
      <c r="J204" s="9">
        <v>117</v>
      </c>
      <c r="K204" s="9">
        <f t="shared" si="11"/>
        <v>3.3130710512640005</v>
      </c>
      <c r="L204" s="9">
        <v>44.4</v>
      </c>
      <c r="M204" s="14">
        <f t="shared" si="12"/>
        <v>13.53312</v>
      </c>
      <c r="N204" s="15">
        <v>1.34</v>
      </c>
      <c r="O204" s="15">
        <f t="shared" si="13"/>
        <v>0.40843200000000002</v>
      </c>
      <c r="P204" s="15">
        <v>42.8</v>
      </c>
      <c r="Q204" s="15">
        <f t="shared" si="14"/>
        <v>3.9762501119999998</v>
      </c>
      <c r="R204" s="16" t="s">
        <v>249</v>
      </c>
    </row>
    <row r="205" spans="1:18" x14ac:dyDescent="0.25">
      <c r="A205" s="3" t="s">
        <v>122</v>
      </c>
      <c r="B205" s="4" t="s">
        <v>176</v>
      </c>
      <c r="C205" s="5" t="s">
        <v>246</v>
      </c>
      <c r="D205" s="20" t="s">
        <v>364</v>
      </c>
      <c r="E205" s="4" t="s">
        <v>365</v>
      </c>
      <c r="F205" s="8">
        <v>41.518953600000003</v>
      </c>
      <c r="G205" s="8">
        <v>-78.027501299999997</v>
      </c>
      <c r="H205" s="9">
        <v>182</v>
      </c>
      <c r="I205" s="9">
        <f t="shared" si="15"/>
        <v>471.37783608115205</v>
      </c>
      <c r="J205" s="9">
        <v>4147</v>
      </c>
      <c r="K205" s="9">
        <f t="shared" si="11"/>
        <v>117.42996281702402</v>
      </c>
      <c r="L205" s="9">
        <v>179</v>
      </c>
      <c r="M205" s="14">
        <f t="shared" si="12"/>
        <v>54.559200000000004</v>
      </c>
      <c r="N205" s="15">
        <v>4.1399999999999997</v>
      </c>
      <c r="O205" s="15">
        <f t="shared" si="13"/>
        <v>1.2618719999999999</v>
      </c>
      <c r="P205" s="15">
        <v>751</v>
      </c>
      <c r="Q205" s="15">
        <f t="shared" si="14"/>
        <v>69.770183040000006</v>
      </c>
      <c r="R205" s="16" t="s">
        <v>249</v>
      </c>
    </row>
    <row r="206" spans="1:18" x14ac:dyDescent="0.25">
      <c r="A206" s="3" t="s">
        <v>122</v>
      </c>
      <c r="B206" s="4" t="s">
        <v>176</v>
      </c>
      <c r="C206" s="5" t="s">
        <v>246</v>
      </c>
      <c r="D206" s="20" t="s">
        <v>366</v>
      </c>
      <c r="E206" s="4" t="s">
        <v>367</v>
      </c>
      <c r="F206" s="8">
        <v>41.475899400000003</v>
      </c>
      <c r="G206" s="8">
        <v>-77.825825100000003</v>
      </c>
      <c r="H206" s="9">
        <v>136</v>
      </c>
      <c r="I206" s="9">
        <f t="shared" si="15"/>
        <v>352.23838300569605</v>
      </c>
      <c r="J206" s="9">
        <v>2810</v>
      </c>
      <c r="K206" s="9">
        <f t="shared" si="11"/>
        <v>79.570338923520012</v>
      </c>
      <c r="L206" s="9">
        <v>159</v>
      </c>
      <c r="M206" s="14">
        <f t="shared" si="12"/>
        <v>48.463200000000001</v>
      </c>
      <c r="N206" s="15">
        <v>3.44</v>
      </c>
      <c r="O206" s="15">
        <f t="shared" si="13"/>
        <v>1.0485120000000001</v>
      </c>
      <c r="P206" s="15">
        <v>544</v>
      </c>
      <c r="Q206" s="15">
        <f t="shared" si="14"/>
        <v>50.539253760000008</v>
      </c>
      <c r="R206" s="16" t="s">
        <v>249</v>
      </c>
    </row>
    <row r="207" spans="1:18" x14ac:dyDescent="0.25">
      <c r="A207" s="3" t="s">
        <v>122</v>
      </c>
      <c r="B207" s="4" t="s">
        <v>176</v>
      </c>
      <c r="C207" s="5" t="s">
        <v>246</v>
      </c>
      <c r="D207" s="20" t="s">
        <v>368</v>
      </c>
      <c r="E207" s="4" t="s">
        <v>369</v>
      </c>
      <c r="F207" s="8">
        <v>41.389511679999998</v>
      </c>
      <c r="G207" s="8">
        <v>-77.690819099999999</v>
      </c>
      <c r="H207" s="9">
        <v>46.2</v>
      </c>
      <c r="I207" s="9">
        <f t="shared" si="15"/>
        <v>119.65745069752322</v>
      </c>
      <c r="J207" s="9">
        <v>780</v>
      </c>
      <c r="K207" s="9">
        <f t="shared" si="11"/>
        <v>22.087140341760005</v>
      </c>
      <c r="L207" s="9">
        <v>84.7</v>
      </c>
      <c r="M207" s="14">
        <f t="shared" si="12"/>
        <v>25.816560000000003</v>
      </c>
      <c r="N207" s="15">
        <v>2.58</v>
      </c>
      <c r="O207" s="15">
        <f t="shared" si="13"/>
        <v>0.78638400000000008</v>
      </c>
      <c r="P207" s="15">
        <v>213</v>
      </c>
      <c r="Q207" s="15">
        <f t="shared" si="14"/>
        <v>19.788347520000006</v>
      </c>
      <c r="R207" s="16" t="s">
        <v>249</v>
      </c>
    </row>
    <row r="208" spans="1:18" x14ac:dyDescent="0.25">
      <c r="A208" s="3" t="s">
        <v>122</v>
      </c>
      <c r="B208" s="4" t="s">
        <v>166</v>
      </c>
      <c r="C208" s="5" t="s">
        <v>246</v>
      </c>
      <c r="D208" s="20" t="s">
        <v>370</v>
      </c>
      <c r="E208" s="4" t="s">
        <v>371</v>
      </c>
      <c r="F208" s="8">
        <v>40.8336726</v>
      </c>
      <c r="G208" s="8">
        <v>-77.827501080000005</v>
      </c>
      <c r="H208" s="9">
        <v>58.5</v>
      </c>
      <c r="I208" s="9">
        <f t="shared" si="15"/>
        <v>151.51430445465601</v>
      </c>
      <c r="J208" s="9">
        <v>466</v>
      </c>
      <c r="K208" s="9">
        <f t="shared" si="11"/>
        <v>13.195650511872001</v>
      </c>
      <c r="L208" s="9">
        <v>65.8</v>
      </c>
      <c r="M208" s="14">
        <f t="shared" si="12"/>
        <v>20.05584</v>
      </c>
      <c r="N208" s="15">
        <v>2.33</v>
      </c>
      <c r="O208" s="15">
        <f t="shared" si="13"/>
        <v>0.71018400000000004</v>
      </c>
      <c r="P208" s="15">
        <v>148</v>
      </c>
      <c r="Q208" s="15">
        <f t="shared" si="14"/>
        <v>13.749649920000003</v>
      </c>
      <c r="R208" s="16" t="s">
        <v>249</v>
      </c>
    </row>
    <row r="209" spans="1:18" x14ac:dyDescent="0.25">
      <c r="A209" s="3" t="s">
        <v>122</v>
      </c>
      <c r="B209" s="4" t="s">
        <v>166</v>
      </c>
      <c r="C209" s="5" t="s">
        <v>246</v>
      </c>
      <c r="D209" s="20" t="s">
        <v>372</v>
      </c>
      <c r="E209" s="4" t="s">
        <v>373</v>
      </c>
      <c r="F209" s="8">
        <v>40.889783340000001</v>
      </c>
      <c r="G209" s="8">
        <v>-77.794167999999999</v>
      </c>
      <c r="H209" s="9">
        <v>87.2</v>
      </c>
      <c r="I209" s="9">
        <f t="shared" si="15"/>
        <v>225.84696322129923</v>
      </c>
      <c r="J209" s="9">
        <v>567</v>
      </c>
      <c r="K209" s="9">
        <f t="shared" si="11"/>
        <v>16.055652017664002</v>
      </c>
      <c r="L209" s="9">
        <v>66</v>
      </c>
      <c r="M209" s="14">
        <f t="shared" si="12"/>
        <v>20.116800000000001</v>
      </c>
      <c r="N209" s="15">
        <v>2.25</v>
      </c>
      <c r="O209" s="15">
        <f t="shared" si="13"/>
        <v>0.68580000000000008</v>
      </c>
      <c r="P209" s="15">
        <v>149</v>
      </c>
      <c r="Q209" s="15">
        <f t="shared" si="14"/>
        <v>13.842552960000003</v>
      </c>
      <c r="R209" s="16" t="s">
        <v>249</v>
      </c>
    </row>
    <row r="210" spans="1:18" x14ac:dyDescent="0.25">
      <c r="A210" s="3" t="s">
        <v>122</v>
      </c>
      <c r="B210" s="4" t="s">
        <v>166</v>
      </c>
      <c r="C210" s="5" t="s">
        <v>246</v>
      </c>
      <c r="D210" s="20" t="s">
        <v>374</v>
      </c>
      <c r="E210" s="4" t="s">
        <v>375</v>
      </c>
      <c r="F210" s="8">
        <v>40.931727299999999</v>
      </c>
      <c r="G210" s="8">
        <v>-77.785557499999996</v>
      </c>
      <c r="H210" s="9">
        <v>142</v>
      </c>
      <c r="I210" s="9">
        <f t="shared" si="15"/>
        <v>367.77831166771205</v>
      </c>
      <c r="J210" s="9">
        <v>898</v>
      </c>
      <c r="K210" s="9">
        <f t="shared" si="11"/>
        <v>25.428528239616004</v>
      </c>
      <c r="L210" s="9">
        <v>77.7</v>
      </c>
      <c r="M210" s="14">
        <f t="shared" si="12"/>
        <v>23.682960000000001</v>
      </c>
      <c r="N210" s="15">
        <v>4.5199999999999996</v>
      </c>
      <c r="O210" s="15">
        <f t="shared" si="13"/>
        <v>1.377696</v>
      </c>
      <c r="P210" s="15">
        <v>351</v>
      </c>
      <c r="Q210" s="15">
        <f t="shared" si="14"/>
        <v>32.608967040000003</v>
      </c>
      <c r="R210" s="16" t="s">
        <v>249</v>
      </c>
    </row>
    <row r="211" spans="1:18" x14ac:dyDescent="0.25">
      <c r="A211" s="3" t="s">
        <v>122</v>
      </c>
      <c r="B211" s="4" t="s">
        <v>166</v>
      </c>
      <c r="C211" s="5" t="s">
        <v>246</v>
      </c>
      <c r="D211" s="20" t="s">
        <v>376</v>
      </c>
      <c r="E211" s="4" t="s">
        <v>377</v>
      </c>
      <c r="F211" s="8">
        <v>41.059509159999998</v>
      </c>
      <c r="G211" s="8">
        <v>-77.605826399999998</v>
      </c>
      <c r="H211" s="9">
        <v>44.1</v>
      </c>
      <c r="I211" s="9">
        <f t="shared" si="15"/>
        <v>114.21847566581762</v>
      </c>
      <c r="J211" s="9">
        <v>888</v>
      </c>
      <c r="K211" s="9">
        <f t="shared" si="11"/>
        <v>25.145359773696004</v>
      </c>
      <c r="L211" s="9">
        <v>63.8</v>
      </c>
      <c r="M211" s="14">
        <f t="shared" si="12"/>
        <v>19.44624</v>
      </c>
      <c r="N211" s="15">
        <v>2.5499999999999998</v>
      </c>
      <c r="O211" s="15">
        <f t="shared" si="13"/>
        <v>0.77723999999999993</v>
      </c>
      <c r="P211" s="15">
        <v>160</v>
      </c>
      <c r="Q211" s="15">
        <f t="shared" si="14"/>
        <v>14.864486400000001</v>
      </c>
      <c r="R211" s="16" t="s">
        <v>249</v>
      </c>
    </row>
    <row r="212" spans="1:18" x14ac:dyDescent="0.25">
      <c r="A212" s="3" t="s">
        <v>122</v>
      </c>
      <c r="B212" s="4" t="s">
        <v>176</v>
      </c>
      <c r="C212" s="5" t="s">
        <v>246</v>
      </c>
      <c r="D212" s="20" t="s">
        <v>378</v>
      </c>
      <c r="E212" s="4" t="s">
        <v>379</v>
      </c>
      <c r="F212" s="8">
        <v>41.473683360000003</v>
      </c>
      <c r="G212" s="8">
        <v>-77.230808999999994</v>
      </c>
      <c r="H212" s="9">
        <v>37.700000000000003</v>
      </c>
      <c r="I212" s="9">
        <f t="shared" si="15"/>
        <v>97.642551759667214</v>
      </c>
      <c r="J212" s="9">
        <v>1338</v>
      </c>
      <c r="K212" s="9">
        <f t="shared" si="11"/>
        <v>37.887940740096006</v>
      </c>
      <c r="L212" s="9">
        <v>92.2</v>
      </c>
      <c r="M212" s="14">
        <f t="shared" si="12"/>
        <v>28.102560000000004</v>
      </c>
      <c r="N212" s="15">
        <v>3.28</v>
      </c>
      <c r="O212" s="15">
        <f t="shared" si="13"/>
        <v>0.99974399999999997</v>
      </c>
      <c r="P212" s="15">
        <v>302</v>
      </c>
      <c r="Q212" s="15">
        <f t="shared" si="14"/>
        <v>28.05671808</v>
      </c>
      <c r="R212" s="16" t="s">
        <v>249</v>
      </c>
    </row>
    <row r="213" spans="1:18" x14ac:dyDescent="0.25">
      <c r="A213" s="3" t="s">
        <v>122</v>
      </c>
      <c r="B213" s="4" t="s">
        <v>176</v>
      </c>
      <c r="C213" s="5" t="s">
        <v>246</v>
      </c>
      <c r="D213" s="20" t="s">
        <v>380</v>
      </c>
      <c r="E213" s="4" t="s">
        <v>381</v>
      </c>
      <c r="F213" s="8">
        <v>41.418409570000001</v>
      </c>
      <c r="G213" s="8">
        <v>-77.032745980000001</v>
      </c>
      <c r="H213" s="9">
        <v>173</v>
      </c>
      <c r="I213" s="9">
        <f t="shared" si="15"/>
        <v>448.06794308812806</v>
      </c>
      <c r="J213" s="9">
        <v>4730</v>
      </c>
      <c r="K213" s="9">
        <f t="shared" si="11"/>
        <v>133.93868438016003</v>
      </c>
      <c r="L213" s="9">
        <v>202</v>
      </c>
      <c r="M213" s="14">
        <f t="shared" si="12"/>
        <v>61.569600000000001</v>
      </c>
      <c r="N213" s="15">
        <v>3.83</v>
      </c>
      <c r="O213" s="15">
        <f t="shared" si="13"/>
        <v>1.167384</v>
      </c>
      <c r="P213" s="15">
        <v>777</v>
      </c>
      <c r="Q213" s="15">
        <f t="shared" si="14"/>
        <v>72.18566208</v>
      </c>
      <c r="R213" s="16" t="s">
        <v>249</v>
      </c>
    </row>
    <row r="214" spans="1:18" x14ac:dyDescent="0.25">
      <c r="A214" s="3" t="s">
        <v>122</v>
      </c>
      <c r="B214" s="4" t="s">
        <v>176</v>
      </c>
      <c r="C214" s="5" t="s">
        <v>246</v>
      </c>
      <c r="D214" s="20" t="s">
        <v>382</v>
      </c>
      <c r="E214" s="4" t="s">
        <v>383</v>
      </c>
      <c r="F214" s="8">
        <v>41.357024180000003</v>
      </c>
      <c r="G214" s="8">
        <v>-76.534670800000001</v>
      </c>
      <c r="H214" s="9">
        <v>23.8</v>
      </c>
      <c r="I214" s="9">
        <f t="shared" si="15"/>
        <v>61.641717025996812</v>
      </c>
      <c r="J214" s="9">
        <v>1360</v>
      </c>
      <c r="K214" s="9">
        <f t="shared" si="11"/>
        <v>38.510911365120009</v>
      </c>
      <c r="L214" s="9">
        <v>68.5</v>
      </c>
      <c r="M214" s="14">
        <f t="shared" si="12"/>
        <v>20.878800000000002</v>
      </c>
      <c r="N214" s="15">
        <v>3.2</v>
      </c>
      <c r="O214" s="15">
        <f t="shared" si="13"/>
        <v>0.97536000000000012</v>
      </c>
      <c r="P214" s="15">
        <v>220</v>
      </c>
      <c r="Q214" s="15">
        <f t="shared" si="14"/>
        <v>20.438668799999999</v>
      </c>
      <c r="R214" s="16" t="s">
        <v>249</v>
      </c>
    </row>
    <row r="215" spans="1:18" x14ac:dyDescent="0.25">
      <c r="A215" s="3" t="s">
        <v>122</v>
      </c>
      <c r="B215" s="4" t="s">
        <v>166</v>
      </c>
      <c r="C215" s="5" t="s">
        <v>246</v>
      </c>
      <c r="D215" s="20" t="s">
        <v>384</v>
      </c>
      <c r="E215" s="4" t="s">
        <v>385</v>
      </c>
      <c r="F215" s="8">
        <v>41.061752200000001</v>
      </c>
      <c r="G215" s="8">
        <v>-76.68023479</v>
      </c>
      <c r="H215" s="9">
        <v>51.3</v>
      </c>
      <c r="I215" s="9">
        <f t="shared" si="15"/>
        <v>132.8663900602368</v>
      </c>
      <c r="J215" s="9">
        <v>1759</v>
      </c>
      <c r="K215" s="9">
        <f t="shared" si="11"/>
        <v>49.809333155328005</v>
      </c>
      <c r="L215" s="9">
        <v>74.5</v>
      </c>
      <c r="M215" s="14">
        <f t="shared" si="12"/>
        <v>22.707600000000003</v>
      </c>
      <c r="N215" s="15">
        <v>4</v>
      </c>
      <c r="O215" s="15">
        <f t="shared" si="13"/>
        <v>1.2192000000000001</v>
      </c>
      <c r="P215" s="15">
        <v>302</v>
      </c>
      <c r="Q215" s="15">
        <f t="shared" si="14"/>
        <v>28.05671808</v>
      </c>
      <c r="R215" s="16" t="s">
        <v>249</v>
      </c>
    </row>
    <row r="216" spans="1:18" x14ac:dyDescent="0.25">
      <c r="A216" s="3" t="s">
        <v>122</v>
      </c>
      <c r="B216" s="4" t="s">
        <v>166</v>
      </c>
      <c r="C216" s="5" t="s">
        <v>246</v>
      </c>
      <c r="D216" s="20" t="s">
        <v>386</v>
      </c>
      <c r="E216" s="4" t="s">
        <v>387</v>
      </c>
      <c r="F216" s="8">
        <v>40.611195889999998</v>
      </c>
      <c r="G216" s="8">
        <v>-76.911919800000007</v>
      </c>
      <c r="H216" s="9">
        <v>162</v>
      </c>
      <c r="I216" s="9">
        <f t="shared" si="15"/>
        <v>419.57807387443205</v>
      </c>
      <c r="J216" s="9">
        <v>3451</v>
      </c>
      <c r="K216" s="9">
        <f t="shared" si="11"/>
        <v>97.721437588992018</v>
      </c>
      <c r="L216" s="9">
        <v>133</v>
      </c>
      <c r="M216" s="14">
        <f t="shared" si="12"/>
        <v>40.538400000000003</v>
      </c>
      <c r="N216" s="15">
        <v>5.12</v>
      </c>
      <c r="O216" s="15">
        <f t="shared" si="13"/>
        <v>1.5605760000000002</v>
      </c>
      <c r="P216" s="15">
        <v>681</v>
      </c>
      <c r="Q216" s="15">
        <f t="shared" si="14"/>
        <v>63.266970240000006</v>
      </c>
      <c r="R216" s="16" t="s">
        <v>249</v>
      </c>
    </row>
    <row r="217" spans="1:18" x14ac:dyDescent="0.25">
      <c r="A217" s="3" t="s">
        <v>122</v>
      </c>
      <c r="B217" s="4" t="s">
        <v>166</v>
      </c>
      <c r="C217" s="5" t="s">
        <v>246</v>
      </c>
      <c r="D217" s="20" t="s">
        <v>388</v>
      </c>
      <c r="E217" s="4" t="s">
        <v>389</v>
      </c>
      <c r="F217" s="8">
        <v>40.654792559999997</v>
      </c>
      <c r="G217" s="8">
        <v>-77.583049900000006</v>
      </c>
      <c r="H217" s="9">
        <v>164</v>
      </c>
      <c r="I217" s="9">
        <f t="shared" si="15"/>
        <v>424.75805009510407</v>
      </c>
      <c r="J217" s="9">
        <v>2490</v>
      </c>
      <c r="K217" s="9">
        <f t="shared" si="11"/>
        <v>70.508948014080005</v>
      </c>
      <c r="L217" s="9">
        <v>116</v>
      </c>
      <c r="M217" s="14">
        <f t="shared" si="12"/>
        <v>35.3568</v>
      </c>
      <c r="N217" s="15">
        <v>4.75</v>
      </c>
      <c r="O217" s="15">
        <f t="shared" si="13"/>
        <v>1.4478</v>
      </c>
      <c r="P217" s="15">
        <v>539</v>
      </c>
      <c r="Q217" s="15">
        <f t="shared" si="14"/>
        <v>50.074738560000007</v>
      </c>
      <c r="R217" s="16" t="s">
        <v>249</v>
      </c>
    </row>
    <row r="218" spans="1:18" x14ac:dyDescent="0.25">
      <c r="A218" s="3" t="s">
        <v>122</v>
      </c>
      <c r="B218" s="4" t="s">
        <v>166</v>
      </c>
      <c r="C218" s="5" t="s">
        <v>246</v>
      </c>
      <c r="D218" s="20" t="s">
        <v>390</v>
      </c>
      <c r="E218" s="4" t="s">
        <v>391</v>
      </c>
      <c r="F218" s="8">
        <v>40.515356400000002</v>
      </c>
      <c r="G218" s="8">
        <v>-77.419155680000003</v>
      </c>
      <c r="H218" s="9">
        <v>214</v>
      </c>
      <c r="I218" s="9">
        <f t="shared" si="15"/>
        <v>554.25745561190411</v>
      </c>
      <c r="J218" s="9">
        <v>4130</v>
      </c>
      <c r="K218" s="9">
        <f t="shared" si="11"/>
        <v>116.94857642496002</v>
      </c>
      <c r="L218" s="9">
        <v>200</v>
      </c>
      <c r="M218" s="14">
        <f t="shared" si="12"/>
        <v>60.96</v>
      </c>
      <c r="N218" s="15">
        <v>6.12</v>
      </c>
      <c r="O218" s="15">
        <f t="shared" si="13"/>
        <v>1.8653760000000001</v>
      </c>
      <c r="P218" s="15">
        <v>1120</v>
      </c>
      <c r="Q218" s="15">
        <f t="shared" si="14"/>
        <v>104.05140480000001</v>
      </c>
      <c r="R218" s="16" t="s">
        <v>249</v>
      </c>
    </row>
    <row r="219" spans="1:18" x14ac:dyDescent="0.25">
      <c r="A219" s="3" t="s">
        <v>122</v>
      </c>
      <c r="B219" s="4" t="s">
        <v>166</v>
      </c>
      <c r="C219" s="5" t="s">
        <v>246</v>
      </c>
      <c r="D219" s="20" t="s">
        <v>392</v>
      </c>
      <c r="E219" s="4" t="s">
        <v>393</v>
      </c>
      <c r="F219" s="8">
        <v>40.370916149999999</v>
      </c>
      <c r="G219" s="8">
        <v>-77.402208999999999</v>
      </c>
      <c r="H219" s="9">
        <v>15</v>
      </c>
      <c r="I219" s="9">
        <f t="shared" si="15"/>
        <v>38.849821655040003</v>
      </c>
      <c r="J219" s="9">
        <v>424</v>
      </c>
      <c r="K219" s="9">
        <f t="shared" si="11"/>
        <v>12.006342955008002</v>
      </c>
      <c r="L219" s="9">
        <v>43.2</v>
      </c>
      <c r="M219" s="14">
        <f t="shared" si="12"/>
        <v>13.167360000000002</v>
      </c>
      <c r="N219" s="15">
        <v>2.5099999999999998</v>
      </c>
      <c r="O219" s="15">
        <f t="shared" si="13"/>
        <v>0.76504799999999995</v>
      </c>
      <c r="P219" s="15">
        <v>108</v>
      </c>
      <c r="Q219" s="15">
        <f t="shared" si="14"/>
        <v>10.03352832</v>
      </c>
      <c r="R219" s="16" t="s">
        <v>249</v>
      </c>
    </row>
    <row r="220" spans="1:18" x14ac:dyDescent="0.25">
      <c r="A220" s="3" t="s">
        <v>122</v>
      </c>
      <c r="B220" s="4" t="s">
        <v>166</v>
      </c>
      <c r="C220" s="5" t="s">
        <v>246</v>
      </c>
      <c r="D220" s="20" t="s">
        <v>394</v>
      </c>
      <c r="E220" s="4" t="s">
        <v>395</v>
      </c>
      <c r="F220" s="8">
        <v>40.323419280000003</v>
      </c>
      <c r="G220" s="8">
        <v>-77.168870299999995</v>
      </c>
      <c r="H220" s="9">
        <v>207</v>
      </c>
      <c r="I220" s="9">
        <f t="shared" si="15"/>
        <v>536.12753883955202</v>
      </c>
      <c r="J220" s="9">
        <v>4345</v>
      </c>
      <c r="K220" s="9">
        <f t="shared" si="11"/>
        <v>123.03669844224002</v>
      </c>
      <c r="L220" s="9">
        <v>202</v>
      </c>
      <c r="M220" s="14">
        <f t="shared" si="12"/>
        <v>61.569600000000001</v>
      </c>
      <c r="N220" s="15">
        <v>3.66</v>
      </c>
      <c r="O220" s="15">
        <f t="shared" si="13"/>
        <v>1.1155680000000001</v>
      </c>
      <c r="P220" s="15">
        <v>940</v>
      </c>
      <c r="Q220" s="15">
        <f t="shared" si="14"/>
        <v>87.328857600000006</v>
      </c>
      <c r="R220" s="16" t="s">
        <v>249</v>
      </c>
    </row>
    <row r="221" spans="1:18" ht="15" customHeight="1" x14ac:dyDescent="0.25">
      <c r="A221" s="3" t="s">
        <v>122</v>
      </c>
      <c r="B221" s="4" t="s">
        <v>166</v>
      </c>
      <c r="C221" s="5" t="s">
        <v>246</v>
      </c>
      <c r="D221" s="20" t="s">
        <v>396</v>
      </c>
      <c r="E221" s="4" t="s">
        <v>397</v>
      </c>
      <c r="F221" s="8">
        <v>40.1278656</v>
      </c>
      <c r="G221" s="8">
        <v>-77.546931999999998</v>
      </c>
      <c r="H221" s="9">
        <v>5.29</v>
      </c>
      <c r="I221" s="9">
        <f t="shared" si="15"/>
        <v>13.701037103677441</v>
      </c>
      <c r="J221" s="9">
        <v>300</v>
      </c>
      <c r="K221" s="9">
        <f t="shared" si="11"/>
        <v>8.4950539776000014</v>
      </c>
      <c r="L221" s="9">
        <v>41.4</v>
      </c>
      <c r="M221" s="14">
        <f t="shared" si="12"/>
        <v>12.61872</v>
      </c>
      <c r="N221" s="15">
        <v>1.73</v>
      </c>
      <c r="O221" s="15">
        <f t="shared" si="13"/>
        <v>0.52730399999999999</v>
      </c>
      <c r="P221" s="15">
        <v>70.5</v>
      </c>
      <c r="Q221" s="15">
        <f t="shared" si="14"/>
        <v>6.5496643200000007</v>
      </c>
      <c r="R221" s="16" t="s">
        <v>249</v>
      </c>
    </row>
    <row r="222" spans="1:18" x14ac:dyDescent="0.25">
      <c r="A222" s="3" t="s">
        <v>122</v>
      </c>
      <c r="B222" s="4" t="s">
        <v>214</v>
      </c>
      <c r="C222" s="5" t="s">
        <v>246</v>
      </c>
      <c r="D222" s="20" t="s">
        <v>398</v>
      </c>
      <c r="E222" s="4" t="s">
        <v>399</v>
      </c>
      <c r="F222" s="8">
        <v>40.224812370000002</v>
      </c>
      <c r="G222" s="8">
        <v>-76.898029300000005</v>
      </c>
      <c r="H222" s="9">
        <v>213</v>
      </c>
      <c r="I222" s="9">
        <f t="shared" si="15"/>
        <v>551.66746750156801</v>
      </c>
      <c r="J222" s="9">
        <v>2407</v>
      </c>
      <c r="K222" s="9">
        <f t="shared" si="11"/>
        <v>68.158649746944008</v>
      </c>
      <c r="L222" s="9">
        <v>127</v>
      </c>
      <c r="M222" s="14">
        <f t="shared" si="12"/>
        <v>38.709600000000002</v>
      </c>
      <c r="N222" s="15">
        <v>5.16</v>
      </c>
      <c r="O222" s="15">
        <f t="shared" si="13"/>
        <v>1.5727680000000002</v>
      </c>
      <c r="P222" s="15">
        <v>654</v>
      </c>
      <c r="Q222" s="15">
        <f t="shared" si="14"/>
        <v>60.758588160000002</v>
      </c>
      <c r="R222" s="16" t="s">
        <v>249</v>
      </c>
    </row>
    <row r="223" spans="1:18" x14ac:dyDescent="0.25">
      <c r="A223" s="3" t="s">
        <v>122</v>
      </c>
      <c r="B223" s="4" t="s">
        <v>214</v>
      </c>
      <c r="C223" s="5" t="s">
        <v>246</v>
      </c>
      <c r="D223" s="20" t="s">
        <v>400</v>
      </c>
      <c r="E223" s="4" t="s">
        <v>401</v>
      </c>
      <c r="F223" s="8">
        <v>40.342868500000002</v>
      </c>
      <c r="G223" s="8">
        <v>-76.562466889999996</v>
      </c>
      <c r="H223" s="9">
        <v>74.2</v>
      </c>
      <c r="I223" s="9">
        <f t="shared" si="15"/>
        <v>192.17711778693123</v>
      </c>
      <c r="J223" s="9">
        <v>690</v>
      </c>
      <c r="K223" s="9">
        <f t="shared" si="11"/>
        <v>19.538624148480004</v>
      </c>
      <c r="L223" s="9">
        <v>72</v>
      </c>
      <c r="M223" s="14">
        <f t="shared" si="12"/>
        <v>21.945600000000002</v>
      </c>
      <c r="N223" s="15">
        <v>3.05</v>
      </c>
      <c r="O223" s="15">
        <f t="shared" si="13"/>
        <v>0.92964000000000002</v>
      </c>
      <c r="P223" s="15">
        <v>220</v>
      </c>
      <c r="Q223" s="15">
        <f t="shared" si="14"/>
        <v>20.438668799999999</v>
      </c>
      <c r="R223" s="16" t="s">
        <v>249</v>
      </c>
    </row>
    <row r="224" spans="1:18" x14ac:dyDescent="0.25">
      <c r="A224" s="3" t="s">
        <v>122</v>
      </c>
      <c r="B224" s="4" t="s">
        <v>214</v>
      </c>
      <c r="C224" s="5" t="s">
        <v>246</v>
      </c>
      <c r="D224" s="20" t="s">
        <v>402</v>
      </c>
      <c r="E224" s="4" t="s">
        <v>403</v>
      </c>
      <c r="F224" s="8">
        <v>39.843158860000003</v>
      </c>
      <c r="G224" s="8">
        <v>-76.195510400000003</v>
      </c>
      <c r="H224" s="9">
        <v>5.53</v>
      </c>
      <c r="I224" s="9">
        <f t="shared" si="15"/>
        <v>14.322634250158082</v>
      </c>
      <c r="J224" s="9">
        <v>260</v>
      </c>
      <c r="K224" s="9">
        <f t="shared" si="11"/>
        <v>7.3623801139200014</v>
      </c>
      <c r="L224" s="9">
        <v>29.2</v>
      </c>
      <c r="M224" s="14">
        <f t="shared" si="12"/>
        <v>8.9001599999999996</v>
      </c>
      <c r="N224" s="15">
        <v>2.2200000000000002</v>
      </c>
      <c r="O224" s="15">
        <f t="shared" si="13"/>
        <v>0.67665600000000015</v>
      </c>
      <c r="P224" s="15">
        <v>63.7</v>
      </c>
      <c r="Q224" s="15">
        <f t="shared" si="14"/>
        <v>5.9179236480000013</v>
      </c>
      <c r="R224" s="16" t="s">
        <v>281</v>
      </c>
    </row>
    <row r="225" spans="1:18" x14ac:dyDescent="0.25">
      <c r="A225" s="3" t="s">
        <v>122</v>
      </c>
      <c r="B225" s="4" t="s">
        <v>214</v>
      </c>
      <c r="C225" s="5" t="s">
        <v>300</v>
      </c>
      <c r="D225" s="20" t="s">
        <v>404</v>
      </c>
      <c r="E225" s="4" t="s">
        <v>405</v>
      </c>
      <c r="F225" s="8">
        <v>39.658442770000001</v>
      </c>
      <c r="G225" s="8">
        <v>-76.102450399999995</v>
      </c>
      <c r="H225" s="9">
        <v>5.31</v>
      </c>
      <c r="I225" s="9">
        <f t="shared" si="15"/>
        <v>13.752836865884161</v>
      </c>
      <c r="J225" s="9">
        <v>614</v>
      </c>
      <c r="K225" s="9">
        <f t="shared" ref="K225:K288" si="16">J225*0.3048^3</f>
        <v>17.386543807488003</v>
      </c>
      <c r="L225" s="9">
        <v>51.1</v>
      </c>
      <c r="M225" s="14">
        <f t="shared" si="12"/>
        <v>15.575280000000001</v>
      </c>
      <c r="N225" s="15">
        <v>1.9</v>
      </c>
      <c r="O225" s="15">
        <f t="shared" si="13"/>
        <v>0.57911999999999997</v>
      </c>
      <c r="P225" s="15">
        <v>96.8</v>
      </c>
      <c r="Q225" s="15">
        <f t="shared" si="14"/>
        <v>8.9930142720000017</v>
      </c>
      <c r="R225" s="16" t="s">
        <v>318</v>
      </c>
    </row>
    <row r="226" spans="1:18" x14ac:dyDescent="0.25">
      <c r="A226" s="3" t="s">
        <v>122</v>
      </c>
      <c r="B226" s="4" t="s">
        <v>214</v>
      </c>
      <c r="C226" s="5" t="s">
        <v>300</v>
      </c>
      <c r="D226" s="20" t="s">
        <v>406</v>
      </c>
      <c r="E226" s="4" t="s">
        <v>407</v>
      </c>
      <c r="F226" s="8">
        <v>39.629972199999997</v>
      </c>
      <c r="G226" s="8">
        <v>-76.403305599999996</v>
      </c>
      <c r="H226" s="9">
        <v>94.4</v>
      </c>
      <c r="I226" s="9">
        <f t="shared" si="15"/>
        <v>244.49487761571845</v>
      </c>
      <c r="J226" s="9">
        <v>2614</v>
      </c>
      <c r="K226" s="9">
        <f t="shared" si="16"/>
        <v>74.020236991488005</v>
      </c>
      <c r="L226" s="9">
        <v>101</v>
      </c>
      <c r="M226" s="14">
        <f t="shared" si="12"/>
        <v>30.784800000000001</v>
      </c>
      <c r="N226" s="15">
        <v>4.7</v>
      </c>
      <c r="O226" s="15">
        <f t="shared" si="13"/>
        <v>1.4325600000000001</v>
      </c>
      <c r="P226" s="15">
        <v>473.7</v>
      </c>
      <c r="Q226" s="15">
        <f t="shared" si="14"/>
        <v>44.008170048000004</v>
      </c>
      <c r="R226" s="16" t="s">
        <v>318</v>
      </c>
    </row>
    <row r="227" spans="1:18" x14ac:dyDescent="0.25">
      <c r="A227" s="3" t="s">
        <v>122</v>
      </c>
      <c r="B227" s="4" t="s">
        <v>214</v>
      </c>
      <c r="C227" s="5" t="s">
        <v>300</v>
      </c>
      <c r="D227" s="20" t="s">
        <v>408</v>
      </c>
      <c r="E227" s="4" t="s">
        <v>409</v>
      </c>
      <c r="F227" s="8">
        <v>39.519944440000003</v>
      </c>
      <c r="G227" s="8">
        <v>-76.372972200000007</v>
      </c>
      <c r="H227" s="9">
        <v>34.799999999999997</v>
      </c>
      <c r="I227" s="9">
        <f t="shared" si="15"/>
        <v>90.131586239692808</v>
      </c>
      <c r="J227" s="9">
        <v>1961</v>
      </c>
      <c r="K227" s="9">
        <f t="shared" si="16"/>
        <v>55.52933616691201</v>
      </c>
      <c r="L227" s="9">
        <v>67</v>
      </c>
      <c r="M227" s="14">
        <f t="shared" si="12"/>
        <v>20.421600000000002</v>
      </c>
      <c r="N227" s="15">
        <v>4.4000000000000004</v>
      </c>
      <c r="O227" s="15">
        <f t="shared" si="13"/>
        <v>1.3411200000000001</v>
      </c>
      <c r="P227" s="15">
        <v>295.5</v>
      </c>
      <c r="Q227" s="15">
        <f t="shared" si="14"/>
        <v>27.452848320000005</v>
      </c>
      <c r="R227" s="16" t="s">
        <v>318</v>
      </c>
    </row>
    <row r="228" spans="1:18" x14ac:dyDescent="0.25">
      <c r="A228" s="3" t="s">
        <v>122</v>
      </c>
      <c r="B228" s="4" t="s">
        <v>214</v>
      </c>
      <c r="C228" s="5" t="s">
        <v>300</v>
      </c>
      <c r="D228" s="11" t="s">
        <v>410</v>
      </c>
      <c r="E228" s="4" t="s">
        <v>411</v>
      </c>
      <c r="F228" s="7">
        <v>39.604083299999999</v>
      </c>
      <c r="G228" s="8">
        <v>-76.620472199999995</v>
      </c>
      <c r="H228" s="9">
        <v>52.9</v>
      </c>
      <c r="I228" s="9">
        <f t="shared" si="15"/>
        <v>137.01037103677442</v>
      </c>
      <c r="J228" s="9">
        <v>1674</v>
      </c>
      <c r="K228" s="9">
        <f t="shared" si="16"/>
        <v>47.402401195008004</v>
      </c>
      <c r="L228" s="9">
        <v>68</v>
      </c>
      <c r="M228" s="14">
        <f t="shared" si="12"/>
        <v>20.726400000000002</v>
      </c>
      <c r="N228" s="15">
        <v>4.9000000000000004</v>
      </c>
      <c r="O228" s="15">
        <f t="shared" si="13"/>
        <v>1.4935200000000002</v>
      </c>
      <c r="P228" s="15">
        <v>335.3</v>
      </c>
      <c r="Q228" s="15">
        <f t="shared" si="14"/>
        <v>31.150389312000005</v>
      </c>
      <c r="R228" s="16" t="s">
        <v>318</v>
      </c>
    </row>
    <row r="229" spans="1:18" x14ac:dyDescent="0.25">
      <c r="A229" s="3" t="s">
        <v>122</v>
      </c>
      <c r="B229" s="4" t="s">
        <v>214</v>
      </c>
      <c r="C229" s="5" t="s">
        <v>300</v>
      </c>
      <c r="D229" s="20" t="s">
        <v>412</v>
      </c>
      <c r="E229" s="4" t="s">
        <v>413</v>
      </c>
      <c r="F229" s="8">
        <v>39.495388890000001</v>
      </c>
      <c r="G229" s="8">
        <v>-76.794833299999993</v>
      </c>
      <c r="H229" s="9">
        <v>2.09</v>
      </c>
      <c r="I229" s="9">
        <f t="shared" si="15"/>
        <v>5.4130751506022401</v>
      </c>
      <c r="J229" s="9">
        <v>115</v>
      </c>
      <c r="K229" s="9">
        <f t="shared" si="16"/>
        <v>3.2564373580800003</v>
      </c>
      <c r="L229" s="9">
        <v>13.2</v>
      </c>
      <c r="M229" s="14">
        <f t="shared" si="12"/>
        <v>4.0233600000000003</v>
      </c>
      <c r="N229" s="15">
        <v>1.5</v>
      </c>
      <c r="O229" s="15">
        <f t="shared" si="13"/>
        <v>0.45720000000000005</v>
      </c>
      <c r="P229" s="15">
        <v>19.2</v>
      </c>
      <c r="Q229" s="15">
        <f t="shared" si="14"/>
        <v>1.7837383680000003</v>
      </c>
      <c r="R229" s="16" t="s">
        <v>318</v>
      </c>
    </row>
    <row r="230" spans="1:18" x14ac:dyDescent="0.25">
      <c r="A230" s="3" t="s">
        <v>122</v>
      </c>
      <c r="B230" s="4" t="s">
        <v>214</v>
      </c>
      <c r="C230" s="5" t="s">
        <v>300</v>
      </c>
      <c r="D230" s="20" t="s">
        <v>414</v>
      </c>
      <c r="E230" s="4" t="s">
        <v>415</v>
      </c>
      <c r="F230" s="8">
        <v>39.520611100000004</v>
      </c>
      <c r="G230" s="8">
        <v>-76.766888890000004</v>
      </c>
      <c r="H230" s="9">
        <v>12.3</v>
      </c>
      <c r="I230" s="9">
        <f t="shared" si="15"/>
        <v>31.856853757132807</v>
      </c>
      <c r="J230" s="9">
        <v>481</v>
      </c>
      <c r="K230" s="9">
        <f t="shared" si="16"/>
        <v>13.620403210752002</v>
      </c>
      <c r="L230" s="9">
        <v>36.200000000000003</v>
      </c>
      <c r="M230" s="14">
        <f t="shared" si="12"/>
        <v>11.033760000000001</v>
      </c>
      <c r="N230" s="15">
        <v>2.5</v>
      </c>
      <c r="O230" s="15">
        <f t="shared" si="13"/>
        <v>0.76200000000000001</v>
      </c>
      <c r="P230" s="15">
        <v>90.4</v>
      </c>
      <c r="Q230" s="15">
        <f t="shared" si="14"/>
        <v>8.3984348160000017</v>
      </c>
      <c r="R230" s="16" t="s">
        <v>318</v>
      </c>
    </row>
    <row r="231" spans="1:18" x14ac:dyDescent="0.25">
      <c r="A231" s="3" t="s">
        <v>122</v>
      </c>
      <c r="B231" s="4" t="s">
        <v>214</v>
      </c>
      <c r="C231" s="5" t="s">
        <v>300</v>
      </c>
      <c r="D231" s="20" t="s">
        <v>416</v>
      </c>
      <c r="E231" s="4" t="s">
        <v>417</v>
      </c>
      <c r="F231" s="8">
        <v>39.510777779999998</v>
      </c>
      <c r="G231" s="8">
        <v>-76.676500000000004</v>
      </c>
      <c r="H231" s="9">
        <v>59.8</v>
      </c>
      <c r="I231" s="9">
        <f t="shared" si="15"/>
        <v>154.8812889980928</v>
      </c>
      <c r="J231" s="9">
        <v>1531</v>
      </c>
      <c r="K231" s="9">
        <f t="shared" si="16"/>
        <v>43.353092132352003</v>
      </c>
      <c r="L231" s="9">
        <v>75.400000000000006</v>
      </c>
      <c r="M231" s="14">
        <f t="shared" si="12"/>
        <v>22.981920000000002</v>
      </c>
      <c r="N231" s="15">
        <v>4.2</v>
      </c>
      <c r="O231" s="15">
        <f t="shared" si="13"/>
        <v>1.2801600000000002</v>
      </c>
      <c r="P231" s="15">
        <v>313.8</v>
      </c>
      <c r="Q231" s="15">
        <f t="shared" si="14"/>
        <v>29.152973952000004</v>
      </c>
      <c r="R231" s="16" t="s">
        <v>318</v>
      </c>
    </row>
    <row r="232" spans="1:18" x14ac:dyDescent="0.25">
      <c r="A232" s="3" t="s">
        <v>122</v>
      </c>
      <c r="B232" s="4" t="s">
        <v>214</v>
      </c>
      <c r="C232" s="5" t="s">
        <v>300</v>
      </c>
      <c r="D232" s="20" t="s">
        <v>418</v>
      </c>
      <c r="E232" s="4" t="s">
        <v>419</v>
      </c>
      <c r="F232" s="8">
        <v>39.479472199999996</v>
      </c>
      <c r="G232" s="8">
        <v>-76.678027779999994</v>
      </c>
      <c r="H232" s="9">
        <v>1.47</v>
      </c>
      <c r="I232" s="9">
        <f t="shared" si="15"/>
        <v>3.8072825221939204</v>
      </c>
      <c r="J232" s="9">
        <v>115</v>
      </c>
      <c r="K232" s="9">
        <f t="shared" si="16"/>
        <v>3.2564373580800003</v>
      </c>
      <c r="L232" s="9">
        <v>18.899999999999999</v>
      </c>
      <c r="M232" s="14">
        <f t="shared" si="12"/>
        <v>5.7607200000000001</v>
      </c>
      <c r="N232" s="15">
        <v>1.7</v>
      </c>
      <c r="O232" s="15">
        <f t="shared" si="13"/>
        <v>0.51816000000000006</v>
      </c>
      <c r="P232" s="15">
        <v>31.3</v>
      </c>
      <c r="Q232" s="15">
        <f t="shared" si="14"/>
        <v>2.9078651520000003</v>
      </c>
      <c r="R232" s="16" t="s">
        <v>318</v>
      </c>
    </row>
    <row r="233" spans="1:18" x14ac:dyDescent="0.25">
      <c r="A233" s="3" t="s">
        <v>122</v>
      </c>
      <c r="B233" s="4" t="s">
        <v>214</v>
      </c>
      <c r="C233" s="5" t="s">
        <v>300</v>
      </c>
      <c r="D233" s="11" t="s">
        <v>420</v>
      </c>
      <c r="E233" s="4" t="s">
        <v>421</v>
      </c>
      <c r="F233" s="7">
        <v>39.485583300000002</v>
      </c>
      <c r="G233" s="8">
        <v>-76.645722199999994</v>
      </c>
      <c r="H233" s="9">
        <v>20.9</v>
      </c>
      <c r="I233" s="9">
        <f t="shared" si="15"/>
        <v>54.130751506022399</v>
      </c>
      <c r="J233" s="9">
        <v>663</v>
      </c>
      <c r="K233" s="9">
        <f t="shared" si="16"/>
        <v>18.774069290496001</v>
      </c>
      <c r="L233" s="9">
        <v>43.2</v>
      </c>
      <c r="M233" s="14">
        <f t="shared" si="12"/>
        <v>13.167360000000002</v>
      </c>
      <c r="N233" s="15">
        <v>3.8</v>
      </c>
      <c r="O233" s="15">
        <f t="shared" si="13"/>
        <v>1.1582399999999999</v>
      </c>
      <c r="P233" s="15">
        <v>162.398</v>
      </c>
      <c r="Q233" s="15">
        <f t="shared" si="14"/>
        <v>15.087267889920001</v>
      </c>
      <c r="R233" s="16" t="s">
        <v>318</v>
      </c>
    </row>
    <row r="234" spans="1:18" ht="15" customHeight="1" x14ac:dyDescent="0.25">
      <c r="A234" s="3" t="s">
        <v>122</v>
      </c>
      <c r="B234" s="4" t="s">
        <v>214</v>
      </c>
      <c r="C234" s="5" t="s">
        <v>300</v>
      </c>
      <c r="D234" s="20" t="s">
        <v>422</v>
      </c>
      <c r="E234" s="4" t="s">
        <v>423</v>
      </c>
      <c r="F234" s="7">
        <v>39.454694439999997</v>
      </c>
      <c r="G234" s="8">
        <v>-76.478888889999993</v>
      </c>
      <c r="H234" s="9">
        <v>9.4</v>
      </c>
      <c r="I234" s="9">
        <f t="shared" si="15"/>
        <v>24.345888237158405</v>
      </c>
      <c r="J234" s="9">
        <v>365</v>
      </c>
      <c r="K234" s="9">
        <f t="shared" si="16"/>
        <v>10.335649006080002</v>
      </c>
      <c r="L234" s="9">
        <v>43.6</v>
      </c>
      <c r="M234" s="14">
        <f t="shared" si="12"/>
        <v>13.289280000000002</v>
      </c>
      <c r="N234" s="15">
        <v>1.9</v>
      </c>
      <c r="O234" s="15">
        <f t="shared" si="13"/>
        <v>0.57911999999999997</v>
      </c>
      <c r="P234" s="15">
        <v>82.9</v>
      </c>
      <c r="Q234" s="15">
        <f t="shared" si="14"/>
        <v>7.7016620160000011</v>
      </c>
      <c r="R234" s="16" t="s">
        <v>318</v>
      </c>
    </row>
    <row r="235" spans="1:18" x14ac:dyDescent="0.25">
      <c r="A235" s="3" t="s">
        <v>122</v>
      </c>
      <c r="B235" s="4" t="s">
        <v>214</v>
      </c>
      <c r="C235" s="5" t="s">
        <v>300</v>
      </c>
      <c r="D235" s="20" t="s">
        <v>424</v>
      </c>
      <c r="E235" s="4" t="s">
        <v>425</v>
      </c>
      <c r="F235" s="8">
        <v>39.593333299999998</v>
      </c>
      <c r="G235" s="8">
        <v>-76.967527779999998</v>
      </c>
      <c r="H235" s="9">
        <v>3.29</v>
      </c>
      <c r="I235" s="9">
        <f t="shared" si="15"/>
        <v>8.5210608830054415</v>
      </c>
      <c r="J235" s="9">
        <v>162</v>
      </c>
      <c r="K235" s="9">
        <f t="shared" si="16"/>
        <v>4.5873291479040006</v>
      </c>
      <c r="L235" s="9">
        <v>19.100000000000001</v>
      </c>
      <c r="M235" s="14">
        <f t="shared" si="12"/>
        <v>5.8216800000000006</v>
      </c>
      <c r="N235" s="15">
        <v>1.6</v>
      </c>
      <c r="O235" s="15">
        <f t="shared" si="13"/>
        <v>0.48768000000000006</v>
      </c>
      <c r="P235" s="15">
        <v>31.1</v>
      </c>
      <c r="Q235" s="15">
        <f t="shared" si="14"/>
        <v>2.8892845440000006</v>
      </c>
      <c r="R235" s="16" t="s">
        <v>318</v>
      </c>
    </row>
    <row r="236" spans="1:18" x14ac:dyDescent="0.25">
      <c r="A236" s="3" t="s">
        <v>122</v>
      </c>
      <c r="B236" s="4" t="s">
        <v>214</v>
      </c>
      <c r="C236" s="5" t="s">
        <v>300</v>
      </c>
      <c r="D236" s="20" t="s">
        <v>426</v>
      </c>
      <c r="E236" s="4" t="s">
        <v>427</v>
      </c>
      <c r="F236" s="8">
        <v>39.48944444</v>
      </c>
      <c r="G236" s="8">
        <v>-76.902944399999996</v>
      </c>
      <c r="H236" s="9">
        <v>14</v>
      </c>
      <c r="I236" s="9">
        <f t="shared" si="15"/>
        <v>36.259833544704001</v>
      </c>
      <c r="J236" s="9">
        <v>627</v>
      </c>
      <c r="K236" s="9">
        <f t="shared" si="16"/>
        <v>17.754662813184002</v>
      </c>
      <c r="L236" s="9">
        <v>40.4</v>
      </c>
      <c r="M236" s="14">
        <f t="shared" ref="M236:M299" si="17">L236*0.3048</f>
        <v>12.31392</v>
      </c>
      <c r="N236" s="15">
        <v>2.6</v>
      </c>
      <c r="O236" s="15">
        <f t="shared" ref="O236:O299" si="18">N236*0.3048</f>
        <v>0.79248000000000007</v>
      </c>
      <c r="P236" s="15">
        <v>105.7</v>
      </c>
      <c r="Q236" s="15">
        <f t="shared" ref="Q236:Q299" si="19">P236*0.3048*0.3048</f>
        <v>9.8198513280000004</v>
      </c>
      <c r="R236" s="16" t="s">
        <v>428</v>
      </c>
    </row>
    <row r="237" spans="1:18" x14ac:dyDescent="0.25">
      <c r="A237" s="3" t="s">
        <v>122</v>
      </c>
      <c r="B237" s="4" t="s">
        <v>214</v>
      </c>
      <c r="C237" s="5" t="s">
        <v>300</v>
      </c>
      <c r="D237" s="20" t="s">
        <v>429</v>
      </c>
      <c r="E237" s="4" t="s">
        <v>430</v>
      </c>
      <c r="F237" s="8">
        <v>39.451888889999999</v>
      </c>
      <c r="G237" s="8">
        <v>-76.955305600000003</v>
      </c>
      <c r="H237" s="9">
        <v>28</v>
      </c>
      <c r="I237" s="9">
        <f t="shared" si="15"/>
        <v>72.519667089408003</v>
      </c>
      <c r="J237" s="9">
        <v>1024</v>
      </c>
      <c r="K237" s="9">
        <f t="shared" si="16"/>
        <v>28.996450910208004</v>
      </c>
      <c r="L237" s="9">
        <v>52</v>
      </c>
      <c r="M237" s="14">
        <f t="shared" si="17"/>
        <v>15.849600000000001</v>
      </c>
      <c r="N237" s="15">
        <v>3.2</v>
      </c>
      <c r="O237" s="15">
        <f t="shared" si="18"/>
        <v>0.97536000000000012</v>
      </c>
      <c r="P237" s="15">
        <v>165.6</v>
      </c>
      <c r="Q237" s="15">
        <f t="shared" si="19"/>
        <v>15.384743424</v>
      </c>
      <c r="R237" s="16" t="s">
        <v>428</v>
      </c>
    </row>
    <row r="238" spans="1:18" x14ac:dyDescent="0.25">
      <c r="A238" s="3" t="s">
        <v>122</v>
      </c>
      <c r="B238" s="4" t="s">
        <v>214</v>
      </c>
      <c r="C238" s="5" t="s">
        <v>300</v>
      </c>
      <c r="D238" s="20" t="s">
        <v>431</v>
      </c>
      <c r="E238" s="4" t="s">
        <v>432</v>
      </c>
      <c r="F238" s="8">
        <v>39.391722199999997</v>
      </c>
      <c r="G238" s="8">
        <v>-76.660944400000005</v>
      </c>
      <c r="H238" s="9">
        <v>25.2</v>
      </c>
      <c r="I238" s="9">
        <f t="shared" si="15"/>
        <v>65.267700380467204</v>
      </c>
      <c r="J238" s="9">
        <v>915</v>
      </c>
      <c r="K238" s="9">
        <f t="shared" si="16"/>
        <v>25.909914631680003</v>
      </c>
      <c r="L238" s="9">
        <v>54</v>
      </c>
      <c r="M238" s="14">
        <f t="shared" si="17"/>
        <v>16.459199999999999</v>
      </c>
      <c r="N238" s="15">
        <v>3.4</v>
      </c>
      <c r="O238" s="15">
        <f t="shared" si="18"/>
        <v>1.0363200000000001</v>
      </c>
      <c r="P238" s="15">
        <v>185.5</v>
      </c>
      <c r="Q238" s="15">
        <f t="shared" si="19"/>
        <v>17.233513920000004</v>
      </c>
      <c r="R238" s="16" t="s">
        <v>318</v>
      </c>
    </row>
    <row r="239" spans="1:18" x14ac:dyDescent="0.25">
      <c r="A239" s="3" t="s">
        <v>122</v>
      </c>
      <c r="B239" s="4" t="s">
        <v>214</v>
      </c>
      <c r="C239" s="5" t="s">
        <v>300</v>
      </c>
      <c r="D239" s="20" t="s">
        <v>433</v>
      </c>
      <c r="E239" s="4" t="s">
        <v>434</v>
      </c>
      <c r="F239" s="8">
        <v>39.238250000000001</v>
      </c>
      <c r="G239" s="8">
        <v>-77.055722200000005</v>
      </c>
      <c r="H239" s="9">
        <v>34.799999999999997</v>
      </c>
      <c r="I239" s="9">
        <f t="shared" si="15"/>
        <v>90.131586239692808</v>
      </c>
      <c r="J239" s="9">
        <v>1045</v>
      </c>
      <c r="K239" s="9">
        <f t="shared" si="16"/>
        <v>29.591104688640005</v>
      </c>
      <c r="L239" s="9">
        <v>52</v>
      </c>
      <c r="M239" s="14">
        <f t="shared" si="17"/>
        <v>15.849600000000001</v>
      </c>
      <c r="N239" s="15">
        <v>3.9</v>
      </c>
      <c r="O239" s="15">
        <f t="shared" si="18"/>
        <v>1.18872</v>
      </c>
      <c r="P239" s="15">
        <v>202.2</v>
      </c>
      <c r="Q239" s="15">
        <f t="shared" si="19"/>
        <v>18.784994688000001</v>
      </c>
      <c r="R239" s="16" t="s">
        <v>318</v>
      </c>
    </row>
    <row r="240" spans="1:18" x14ac:dyDescent="0.25">
      <c r="A240" s="3" t="s">
        <v>122</v>
      </c>
      <c r="B240" s="4" t="s">
        <v>214</v>
      </c>
      <c r="C240" s="5" t="s">
        <v>300</v>
      </c>
      <c r="D240" s="20" t="s">
        <v>435</v>
      </c>
      <c r="E240" s="4" t="s">
        <v>436</v>
      </c>
      <c r="F240" s="8">
        <v>39.255972200000002</v>
      </c>
      <c r="G240" s="8">
        <v>-77.051055599999998</v>
      </c>
      <c r="H240" s="9">
        <v>22.9</v>
      </c>
      <c r="I240" s="9">
        <f t="shared" si="15"/>
        <v>59.310727726694402</v>
      </c>
      <c r="J240" s="9">
        <v>1499</v>
      </c>
      <c r="K240" s="9">
        <f t="shared" si="16"/>
        <v>42.446953041408008</v>
      </c>
      <c r="L240" s="9">
        <v>45.2</v>
      </c>
      <c r="M240" s="14">
        <f t="shared" si="17"/>
        <v>13.776960000000001</v>
      </c>
      <c r="N240" s="15">
        <v>4.7</v>
      </c>
      <c r="O240" s="15">
        <f t="shared" si="18"/>
        <v>1.4325600000000001</v>
      </c>
      <c r="P240" s="15">
        <v>210.7</v>
      </c>
      <c r="Q240" s="15">
        <f t="shared" si="19"/>
        <v>19.574670528000002</v>
      </c>
      <c r="R240" s="16" t="s">
        <v>318</v>
      </c>
    </row>
    <row r="241" spans="1:18" x14ac:dyDescent="0.25">
      <c r="A241" s="3" t="s">
        <v>122</v>
      </c>
      <c r="B241" s="4" t="s">
        <v>214</v>
      </c>
      <c r="C241" s="5" t="s">
        <v>300</v>
      </c>
      <c r="D241" s="20" t="s">
        <v>437</v>
      </c>
      <c r="E241" s="4" t="s">
        <v>438</v>
      </c>
      <c r="F241" s="8">
        <v>39.174666670000001</v>
      </c>
      <c r="G241" s="8">
        <v>-77.021583300000003</v>
      </c>
      <c r="H241" s="9">
        <v>27</v>
      </c>
      <c r="I241" s="9">
        <f t="shared" si="15"/>
        <v>69.929678979072008</v>
      </c>
      <c r="J241" s="9">
        <v>1030</v>
      </c>
      <c r="K241" s="9">
        <f t="shared" si="16"/>
        <v>29.166351989760006</v>
      </c>
      <c r="L241" s="9">
        <v>44.8</v>
      </c>
      <c r="M241" s="14">
        <f t="shared" si="17"/>
        <v>13.65504</v>
      </c>
      <c r="N241" s="15">
        <v>4</v>
      </c>
      <c r="O241" s="15">
        <f t="shared" si="18"/>
        <v>1.2192000000000001</v>
      </c>
      <c r="P241" s="15">
        <v>179.3</v>
      </c>
      <c r="Q241" s="15">
        <f t="shared" si="19"/>
        <v>16.657515072000002</v>
      </c>
      <c r="R241" s="16" t="s">
        <v>318</v>
      </c>
    </row>
    <row r="242" spans="1:18" x14ac:dyDescent="0.25">
      <c r="A242" s="3" t="s">
        <v>122</v>
      </c>
      <c r="B242" s="4" t="s">
        <v>214</v>
      </c>
      <c r="C242" s="5" t="s">
        <v>300</v>
      </c>
      <c r="D242" s="20" t="s">
        <v>439</v>
      </c>
      <c r="E242" s="4" t="s">
        <v>440</v>
      </c>
      <c r="F242" s="8">
        <v>39.167749999999998</v>
      </c>
      <c r="G242" s="8">
        <v>-76.851249999999993</v>
      </c>
      <c r="H242" s="9">
        <v>38</v>
      </c>
      <c r="I242" s="9">
        <f t="shared" si="15"/>
        <v>98.419548192768005</v>
      </c>
      <c r="J242" s="9">
        <v>1024</v>
      </c>
      <c r="K242" s="9">
        <f t="shared" si="16"/>
        <v>28.996450910208004</v>
      </c>
      <c r="L242" s="9">
        <v>49.8</v>
      </c>
      <c r="M242" s="14">
        <f t="shared" si="17"/>
        <v>15.179040000000001</v>
      </c>
      <c r="N242" s="15">
        <v>5</v>
      </c>
      <c r="O242" s="15">
        <f t="shared" si="18"/>
        <v>1.524</v>
      </c>
      <c r="P242" s="15">
        <v>251.1</v>
      </c>
      <c r="Q242" s="15">
        <f t="shared" si="19"/>
        <v>23.327953344000001</v>
      </c>
      <c r="R242" s="16" t="s">
        <v>318</v>
      </c>
    </row>
    <row r="243" spans="1:18" x14ac:dyDescent="0.25">
      <c r="A243" s="3" t="s">
        <v>292</v>
      </c>
      <c r="B243" s="4" t="s">
        <v>293</v>
      </c>
      <c r="C243" s="5" t="s">
        <v>300</v>
      </c>
      <c r="D243" s="20" t="s">
        <v>441</v>
      </c>
      <c r="E243" s="4" t="s">
        <v>442</v>
      </c>
      <c r="F243" s="8">
        <v>38.814222200000003</v>
      </c>
      <c r="G243" s="8">
        <v>-76.748722200000003</v>
      </c>
      <c r="H243" s="9">
        <v>89.7</v>
      </c>
      <c r="I243" s="9">
        <f t="shared" si="15"/>
        <v>232.32193349713924</v>
      </c>
      <c r="J243" s="9">
        <v>673.2</v>
      </c>
      <c r="K243" s="9">
        <f t="shared" si="16"/>
        <v>19.062901125734403</v>
      </c>
      <c r="L243" s="9">
        <v>56.7</v>
      </c>
      <c r="M243" s="14">
        <f t="shared" si="17"/>
        <v>17.282160000000001</v>
      </c>
      <c r="N243" s="15">
        <v>4.78</v>
      </c>
      <c r="O243" s="15">
        <f t="shared" si="18"/>
        <v>1.4569440000000002</v>
      </c>
      <c r="P243" s="15">
        <v>270.93</v>
      </c>
      <c r="Q243" s="15">
        <f t="shared" si="19"/>
        <v>25.170220627200003</v>
      </c>
      <c r="R243" s="16" t="s">
        <v>297</v>
      </c>
    </row>
    <row r="244" spans="1:18" x14ac:dyDescent="0.25">
      <c r="A244" s="3" t="s">
        <v>122</v>
      </c>
      <c r="B244" s="4" t="s">
        <v>176</v>
      </c>
      <c r="C244" s="5" t="s">
        <v>300</v>
      </c>
      <c r="D244" s="20" t="s">
        <v>443</v>
      </c>
      <c r="E244" s="4" t="s">
        <v>444</v>
      </c>
      <c r="F244" s="7">
        <v>39.301888890000001</v>
      </c>
      <c r="G244" s="8">
        <v>-79.306888889999996</v>
      </c>
      <c r="H244" s="9">
        <v>73.099999999999994</v>
      </c>
      <c r="I244" s="9">
        <f t="shared" si="15"/>
        <v>189.3281308655616</v>
      </c>
      <c r="J244" s="9">
        <v>2714</v>
      </c>
      <c r="K244" s="9">
        <f t="shared" si="16"/>
        <v>76.851921650688013</v>
      </c>
      <c r="L244" s="9">
        <v>115.7</v>
      </c>
      <c r="M244" s="14">
        <f t="shared" si="17"/>
        <v>35.265360000000001</v>
      </c>
      <c r="N244" s="15">
        <v>5.2</v>
      </c>
      <c r="O244" s="15">
        <f t="shared" si="18"/>
        <v>1.5849600000000001</v>
      </c>
      <c r="P244" s="15">
        <v>597.70000000000005</v>
      </c>
      <c r="Q244" s="15">
        <f t="shared" si="19"/>
        <v>55.528147008000005</v>
      </c>
      <c r="R244" s="16" t="s">
        <v>445</v>
      </c>
    </row>
    <row r="245" spans="1:18" x14ac:dyDescent="0.25">
      <c r="A245" s="3" t="s">
        <v>122</v>
      </c>
      <c r="B245" s="4" t="s">
        <v>176</v>
      </c>
      <c r="C245" s="5" t="s">
        <v>300</v>
      </c>
      <c r="D245" s="20" t="s">
        <v>446</v>
      </c>
      <c r="E245" s="4" t="s">
        <v>447</v>
      </c>
      <c r="F245" s="8">
        <v>39.682308259999999</v>
      </c>
      <c r="G245" s="8">
        <v>-78.9647468</v>
      </c>
      <c r="H245" s="9">
        <v>1.5</v>
      </c>
      <c r="I245" s="9">
        <f t="shared" si="15"/>
        <v>3.8849821655040007</v>
      </c>
      <c r="J245" s="9">
        <v>39</v>
      </c>
      <c r="K245" s="9">
        <f t="shared" si="16"/>
        <v>1.1043570170880002</v>
      </c>
      <c r="L245" s="9">
        <v>14</v>
      </c>
      <c r="M245" s="14">
        <f t="shared" si="17"/>
        <v>4.2671999999999999</v>
      </c>
      <c r="N245" s="15">
        <v>1.1000000000000001</v>
      </c>
      <c r="O245" s="15">
        <f t="shared" si="18"/>
        <v>0.33528000000000002</v>
      </c>
      <c r="P245" s="15">
        <v>15.7</v>
      </c>
      <c r="Q245" s="15">
        <f t="shared" si="19"/>
        <v>1.4585777280000001</v>
      </c>
      <c r="R245" s="16" t="s">
        <v>445</v>
      </c>
    </row>
    <row r="246" spans="1:18" x14ac:dyDescent="0.25">
      <c r="A246" s="3" t="s">
        <v>122</v>
      </c>
      <c r="B246" s="4" t="s">
        <v>176</v>
      </c>
      <c r="C246" s="5" t="s">
        <v>300</v>
      </c>
      <c r="D246" s="20" t="s">
        <v>448</v>
      </c>
      <c r="E246" s="4" t="s">
        <v>449</v>
      </c>
      <c r="F246" s="8">
        <v>39.57005556</v>
      </c>
      <c r="G246" s="8">
        <v>-79.101944399999994</v>
      </c>
      <c r="H246" s="9">
        <v>49.1</v>
      </c>
      <c r="I246" s="9">
        <f t="shared" si="15"/>
        <v>127.16841621749762</v>
      </c>
      <c r="J246" s="9">
        <v>1276</v>
      </c>
      <c r="K246" s="9">
        <f t="shared" si="16"/>
        <v>36.132296251392006</v>
      </c>
      <c r="L246" s="9">
        <v>75</v>
      </c>
      <c r="M246" s="14">
        <f t="shared" si="17"/>
        <v>22.86</v>
      </c>
      <c r="N246" s="15">
        <v>3.4</v>
      </c>
      <c r="O246" s="15">
        <f t="shared" si="18"/>
        <v>1.0363200000000001</v>
      </c>
      <c r="P246" s="15">
        <v>253.5</v>
      </c>
      <c r="Q246" s="15">
        <f t="shared" si="19"/>
        <v>23.550920640000001</v>
      </c>
      <c r="R246" s="16" t="s">
        <v>445</v>
      </c>
    </row>
    <row r="247" spans="1:18" x14ac:dyDescent="0.25">
      <c r="A247" s="3" t="s">
        <v>122</v>
      </c>
      <c r="B247" s="4" t="s">
        <v>176</v>
      </c>
      <c r="C247" s="5" t="s">
        <v>300</v>
      </c>
      <c r="D247" s="20" t="s">
        <v>450</v>
      </c>
      <c r="E247" s="4" t="s">
        <v>451</v>
      </c>
      <c r="F247" s="7">
        <v>39.50009215</v>
      </c>
      <c r="G247" s="8">
        <v>-79.159478199999995</v>
      </c>
      <c r="H247" s="9">
        <v>16.7</v>
      </c>
      <c r="I247" s="9">
        <f t="shared" si="15"/>
        <v>43.252801442611201</v>
      </c>
      <c r="J247" s="9">
        <v>443</v>
      </c>
      <c r="K247" s="9">
        <f t="shared" si="16"/>
        <v>12.544363040256002</v>
      </c>
      <c r="L247" s="9">
        <v>36.299999999999997</v>
      </c>
      <c r="M247" s="14">
        <f t="shared" si="17"/>
        <v>11.06424</v>
      </c>
      <c r="N247" s="15">
        <v>2</v>
      </c>
      <c r="O247" s="15">
        <f t="shared" si="18"/>
        <v>0.60960000000000003</v>
      </c>
      <c r="P247" s="15">
        <v>74</v>
      </c>
      <c r="Q247" s="15">
        <f t="shared" si="19"/>
        <v>6.8748249600000015</v>
      </c>
      <c r="R247" s="16" t="s">
        <v>445</v>
      </c>
    </row>
    <row r="248" spans="1:18" x14ac:dyDescent="0.25">
      <c r="A248" s="3" t="s">
        <v>122</v>
      </c>
      <c r="B248" s="4" t="s">
        <v>176</v>
      </c>
      <c r="C248" s="5" t="s">
        <v>300</v>
      </c>
      <c r="D248" s="20" t="s">
        <v>452</v>
      </c>
      <c r="E248" s="4" t="s">
        <v>453</v>
      </c>
      <c r="F248" s="7">
        <v>39.669611099999997</v>
      </c>
      <c r="G248" s="8">
        <v>-78.788027799999995</v>
      </c>
      <c r="H248" s="9">
        <v>247</v>
      </c>
      <c r="I248" s="9">
        <f t="shared" si="15"/>
        <v>639.72706325299202</v>
      </c>
      <c r="J248" s="9">
        <v>3220</v>
      </c>
      <c r="K248" s="9">
        <f t="shared" si="16"/>
        <v>91.180246026240013</v>
      </c>
      <c r="L248" s="9">
        <v>165</v>
      </c>
      <c r="M248" s="14">
        <f t="shared" si="17"/>
        <v>50.292000000000002</v>
      </c>
      <c r="N248" s="15">
        <v>3.8</v>
      </c>
      <c r="O248" s="15">
        <f t="shared" si="18"/>
        <v>1.1582399999999999</v>
      </c>
      <c r="P248" s="15">
        <v>621</v>
      </c>
      <c r="Q248" s="15">
        <f t="shared" si="19"/>
        <v>57.692787840000001</v>
      </c>
      <c r="R248" s="16" t="s">
        <v>454</v>
      </c>
    </row>
    <row r="249" spans="1:18" x14ac:dyDescent="0.25">
      <c r="A249" s="3" t="s">
        <v>122</v>
      </c>
      <c r="B249" s="4" t="s">
        <v>166</v>
      </c>
      <c r="C249" s="5" t="s">
        <v>246</v>
      </c>
      <c r="D249" s="20" t="s">
        <v>455</v>
      </c>
      <c r="E249" s="4" t="s">
        <v>456</v>
      </c>
      <c r="F249" s="7">
        <v>39.789807600000003</v>
      </c>
      <c r="G249" s="8">
        <v>-78.646406380000002</v>
      </c>
      <c r="H249" s="9">
        <v>30.2</v>
      </c>
      <c r="I249" s="9">
        <f t="shared" si="15"/>
        <v>78.217640932147205</v>
      </c>
      <c r="J249" s="9">
        <v>598</v>
      </c>
      <c r="K249" s="9">
        <f t="shared" si="16"/>
        <v>16.933474262016002</v>
      </c>
      <c r="L249" s="9">
        <v>40.700000000000003</v>
      </c>
      <c r="M249" s="14">
        <f t="shared" si="17"/>
        <v>12.405360000000002</v>
      </c>
      <c r="N249" s="15">
        <v>2.2000000000000002</v>
      </c>
      <c r="O249" s="15">
        <f t="shared" si="18"/>
        <v>0.67056000000000004</v>
      </c>
      <c r="P249" s="15">
        <v>88.9</v>
      </c>
      <c r="Q249" s="15">
        <f t="shared" si="19"/>
        <v>8.2590802560000025</v>
      </c>
      <c r="R249" s="16" t="s">
        <v>445</v>
      </c>
    </row>
    <row r="250" spans="1:18" x14ac:dyDescent="0.25">
      <c r="A250" s="3" t="s">
        <v>122</v>
      </c>
      <c r="B250" s="4" t="s">
        <v>166</v>
      </c>
      <c r="C250" s="5" t="s">
        <v>457</v>
      </c>
      <c r="D250" s="20" t="s">
        <v>458</v>
      </c>
      <c r="E250" s="4" t="s">
        <v>459</v>
      </c>
      <c r="F250" s="8">
        <v>38.635672470000003</v>
      </c>
      <c r="G250" s="8">
        <v>-79.3378199</v>
      </c>
      <c r="H250" s="9">
        <v>179</v>
      </c>
      <c r="I250" s="9">
        <f t="shared" si="15"/>
        <v>463.60787175014406</v>
      </c>
      <c r="J250" s="9">
        <v>2960</v>
      </c>
      <c r="K250" s="9">
        <f t="shared" si="16"/>
        <v>83.817865912320016</v>
      </c>
      <c r="L250" s="9">
        <v>103</v>
      </c>
      <c r="M250" s="14">
        <f t="shared" si="17"/>
        <v>31.394400000000001</v>
      </c>
      <c r="N250" s="15">
        <v>4.3</v>
      </c>
      <c r="O250" s="15">
        <f t="shared" si="18"/>
        <v>1.31064</v>
      </c>
      <c r="P250" s="15">
        <v>441</v>
      </c>
      <c r="Q250" s="15">
        <f t="shared" si="19"/>
        <v>40.97024064</v>
      </c>
      <c r="R250" s="16" t="s">
        <v>454</v>
      </c>
    </row>
    <row r="251" spans="1:18" x14ac:dyDescent="0.25">
      <c r="A251" s="3" t="s">
        <v>122</v>
      </c>
      <c r="B251" s="4" t="s">
        <v>166</v>
      </c>
      <c r="C251" s="5" t="s">
        <v>457</v>
      </c>
      <c r="D251" s="20" t="s">
        <v>460</v>
      </c>
      <c r="E251" s="4" t="s">
        <v>461</v>
      </c>
      <c r="F251" s="8">
        <v>38.631506649999999</v>
      </c>
      <c r="G251" s="8">
        <v>-79.243649700000006</v>
      </c>
      <c r="H251" s="9">
        <v>103</v>
      </c>
      <c r="I251" s="9">
        <f t="shared" si="15"/>
        <v>266.76877536460802</v>
      </c>
      <c r="J251" s="9">
        <v>1200</v>
      </c>
      <c r="K251" s="9">
        <f t="shared" si="16"/>
        <v>33.980215910400005</v>
      </c>
      <c r="L251" s="9">
        <v>94.7</v>
      </c>
      <c r="M251" s="14">
        <f t="shared" si="17"/>
        <v>28.864560000000001</v>
      </c>
      <c r="N251" s="15">
        <v>3.4</v>
      </c>
      <c r="O251" s="15">
        <f t="shared" si="18"/>
        <v>1.0363200000000001</v>
      </c>
      <c r="P251" s="15">
        <v>324</v>
      </c>
      <c r="Q251" s="15">
        <f t="shared" si="19"/>
        <v>30.100584960000003</v>
      </c>
      <c r="R251" s="16" t="s">
        <v>454</v>
      </c>
    </row>
    <row r="252" spans="1:18" x14ac:dyDescent="0.25">
      <c r="A252" s="3" t="s">
        <v>122</v>
      </c>
      <c r="B252" s="4" t="s">
        <v>166</v>
      </c>
      <c r="C252" s="5" t="s">
        <v>300</v>
      </c>
      <c r="D252" s="20" t="s">
        <v>462</v>
      </c>
      <c r="E252" s="4" t="s">
        <v>463</v>
      </c>
      <c r="F252" s="8">
        <v>39.5532222</v>
      </c>
      <c r="G252" s="8">
        <v>-78.555000000000007</v>
      </c>
      <c r="H252" s="9">
        <v>148</v>
      </c>
      <c r="I252" s="9">
        <f t="shared" si="15"/>
        <v>383.31824032972804</v>
      </c>
      <c r="J252" s="9">
        <v>2770</v>
      </c>
      <c r="K252" s="9">
        <f t="shared" si="16"/>
        <v>78.437665059840015</v>
      </c>
      <c r="L252" s="9">
        <v>132</v>
      </c>
      <c r="M252" s="14">
        <f t="shared" si="17"/>
        <v>40.233600000000003</v>
      </c>
      <c r="N252" s="15">
        <v>3.7</v>
      </c>
      <c r="O252" s="15">
        <f t="shared" si="18"/>
        <v>1.1277600000000001</v>
      </c>
      <c r="P252" s="15">
        <v>484</v>
      </c>
      <c r="Q252" s="15">
        <f t="shared" si="19"/>
        <v>44.965071360000003</v>
      </c>
      <c r="R252" s="16" t="s">
        <v>454</v>
      </c>
    </row>
    <row r="253" spans="1:18" x14ac:dyDescent="0.25">
      <c r="A253" s="3" t="s">
        <v>122</v>
      </c>
      <c r="B253" s="4" t="s">
        <v>166</v>
      </c>
      <c r="C253" s="5" t="s">
        <v>300</v>
      </c>
      <c r="D253" s="20" t="s">
        <v>464</v>
      </c>
      <c r="E253" s="4" t="s">
        <v>465</v>
      </c>
      <c r="F253" s="7">
        <v>39.54731426</v>
      </c>
      <c r="G253" s="8">
        <v>-78.555291299999993</v>
      </c>
      <c r="H253" s="9">
        <v>5.08</v>
      </c>
      <c r="I253" s="9">
        <f t="shared" si="15"/>
        <v>13.157139600506882</v>
      </c>
      <c r="J253" s="9">
        <v>220</v>
      </c>
      <c r="K253" s="9">
        <f t="shared" si="16"/>
        <v>6.2297062502400014</v>
      </c>
      <c r="L253" s="9">
        <v>34.6</v>
      </c>
      <c r="M253" s="14">
        <f t="shared" si="17"/>
        <v>10.546080000000002</v>
      </c>
      <c r="N253" s="15">
        <v>1.2</v>
      </c>
      <c r="O253" s="15">
        <f t="shared" si="18"/>
        <v>0.36576000000000003</v>
      </c>
      <c r="P253" s="15">
        <v>39.9</v>
      </c>
      <c r="Q253" s="15">
        <f t="shared" si="19"/>
        <v>3.7068312959999998</v>
      </c>
      <c r="R253" s="16" t="s">
        <v>445</v>
      </c>
    </row>
    <row r="254" spans="1:18" x14ac:dyDescent="0.25">
      <c r="A254" s="3" t="s">
        <v>122</v>
      </c>
      <c r="B254" s="4" t="s">
        <v>166</v>
      </c>
      <c r="C254" s="5" t="s">
        <v>457</v>
      </c>
      <c r="D254" s="20" t="s">
        <v>466</v>
      </c>
      <c r="E254" s="4" t="s">
        <v>467</v>
      </c>
      <c r="F254" s="7">
        <v>39.498705190000003</v>
      </c>
      <c r="G254" s="8">
        <v>-78.488622379999995</v>
      </c>
      <c r="H254" s="9">
        <v>108</v>
      </c>
      <c r="I254" s="9">
        <f t="shared" si="15"/>
        <v>279.71871591628803</v>
      </c>
      <c r="J254" s="9">
        <v>2840</v>
      </c>
      <c r="K254" s="9">
        <f t="shared" si="16"/>
        <v>80.41984432128001</v>
      </c>
      <c r="L254" s="9">
        <v>90.9</v>
      </c>
      <c r="M254" s="14">
        <f t="shared" si="17"/>
        <v>27.706320000000002</v>
      </c>
      <c r="N254" s="15">
        <v>4.3</v>
      </c>
      <c r="O254" s="15">
        <f t="shared" si="18"/>
        <v>1.31064</v>
      </c>
      <c r="P254" s="15">
        <v>393</v>
      </c>
      <c r="Q254" s="15">
        <f t="shared" si="19"/>
        <v>36.510894720000003</v>
      </c>
      <c r="R254" s="16" t="s">
        <v>454</v>
      </c>
    </row>
    <row r="255" spans="1:18" x14ac:dyDescent="0.25">
      <c r="A255" s="3" t="s">
        <v>122</v>
      </c>
      <c r="B255" s="4" t="s">
        <v>166</v>
      </c>
      <c r="C255" s="5" t="s">
        <v>300</v>
      </c>
      <c r="D255" s="20" t="s">
        <v>468</v>
      </c>
      <c r="E255" s="4" t="s">
        <v>469</v>
      </c>
      <c r="F255" s="7">
        <v>39.700645899999998</v>
      </c>
      <c r="G255" s="8">
        <v>-78.315844400000003</v>
      </c>
      <c r="H255" s="9">
        <v>10.4</v>
      </c>
      <c r="I255" s="9">
        <f t="shared" si="15"/>
        <v>26.935876347494403</v>
      </c>
      <c r="J255" s="9">
        <v>256</v>
      </c>
      <c r="K255" s="9">
        <f t="shared" si="16"/>
        <v>7.2491127275520011</v>
      </c>
      <c r="L255" s="9">
        <v>25.7</v>
      </c>
      <c r="M255" s="14">
        <f t="shared" si="17"/>
        <v>7.8333599999999999</v>
      </c>
      <c r="N255" s="15">
        <v>1.7</v>
      </c>
      <c r="O255" s="15">
        <f t="shared" si="18"/>
        <v>0.51816000000000006</v>
      </c>
      <c r="P255" s="15">
        <v>42.3</v>
      </c>
      <c r="Q255" s="15">
        <f t="shared" si="19"/>
        <v>3.929798592</v>
      </c>
      <c r="R255" s="16" t="s">
        <v>445</v>
      </c>
    </row>
    <row r="256" spans="1:18" x14ac:dyDescent="0.25">
      <c r="A256" s="3" t="s">
        <v>122</v>
      </c>
      <c r="B256" s="4" t="s">
        <v>166</v>
      </c>
      <c r="C256" s="5" t="s">
        <v>300</v>
      </c>
      <c r="D256" s="20" t="s">
        <v>470</v>
      </c>
      <c r="E256" s="4" t="s">
        <v>471</v>
      </c>
      <c r="F256" s="7">
        <v>39.64952778</v>
      </c>
      <c r="G256" s="8">
        <v>-78.344138889999996</v>
      </c>
      <c r="H256" s="9">
        <v>102</v>
      </c>
      <c r="I256" s="9">
        <f t="shared" si="15"/>
        <v>264.17878725427204</v>
      </c>
      <c r="J256" s="9">
        <v>2726</v>
      </c>
      <c r="K256" s="9">
        <f t="shared" si="16"/>
        <v>77.191723809792009</v>
      </c>
      <c r="L256" s="9">
        <v>117.3</v>
      </c>
      <c r="M256" s="14">
        <f t="shared" si="17"/>
        <v>35.753039999999999</v>
      </c>
      <c r="N256" s="15">
        <v>4.9000000000000004</v>
      </c>
      <c r="O256" s="15">
        <f t="shared" si="18"/>
        <v>1.4935200000000002</v>
      </c>
      <c r="P256" s="15">
        <v>574.29999999999995</v>
      </c>
      <c r="Q256" s="15">
        <f t="shared" si="19"/>
        <v>53.354215872000005</v>
      </c>
      <c r="R256" s="16" t="s">
        <v>445</v>
      </c>
    </row>
    <row r="257" spans="1:18" x14ac:dyDescent="0.25">
      <c r="A257" s="3" t="s">
        <v>122</v>
      </c>
      <c r="B257" s="4" t="s">
        <v>166</v>
      </c>
      <c r="C257" s="5" t="s">
        <v>246</v>
      </c>
      <c r="D257" s="20" t="s">
        <v>472</v>
      </c>
      <c r="E257" s="4" t="s">
        <v>473</v>
      </c>
      <c r="F257" s="8">
        <v>39.898421190000001</v>
      </c>
      <c r="G257" s="8">
        <v>-78.132228999999995</v>
      </c>
      <c r="H257" s="9">
        <v>10.7</v>
      </c>
      <c r="I257" s="9">
        <f t="shared" si="15"/>
        <v>27.712872780595202</v>
      </c>
      <c r="J257" s="9">
        <v>305</v>
      </c>
      <c r="K257" s="9">
        <f t="shared" si="16"/>
        <v>8.636638210560001</v>
      </c>
      <c r="L257" s="9">
        <v>36.4</v>
      </c>
      <c r="M257" s="14">
        <f t="shared" si="17"/>
        <v>11.094720000000001</v>
      </c>
      <c r="N257" s="15">
        <v>1.86</v>
      </c>
      <c r="O257" s="15">
        <f t="shared" si="18"/>
        <v>0.5669280000000001</v>
      </c>
      <c r="P257" s="15">
        <v>67</v>
      </c>
      <c r="Q257" s="15">
        <f t="shared" si="19"/>
        <v>6.2245036800000006</v>
      </c>
      <c r="R257" s="16" t="s">
        <v>249</v>
      </c>
    </row>
    <row r="258" spans="1:18" x14ac:dyDescent="0.25">
      <c r="A258" s="3" t="s">
        <v>122</v>
      </c>
      <c r="B258" s="4" t="s">
        <v>166</v>
      </c>
      <c r="C258" s="5" t="s">
        <v>300</v>
      </c>
      <c r="D258" s="20" t="s">
        <v>474</v>
      </c>
      <c r="E258" s="4" t="s">
        <v>475</v>
      </c>
      <c r="F258" s="8">
        <v>39.691759470000001</v>
      </c>
      <c r="G258" s="8">
        <v>-78.132227400000005</v>
      </c>
      <c r="H258" s="9">
        <v>4.8</v>
      </c>
      <c r="I258" s="9">
        <f t="shared" si="15"/>
        <v>12.4319429296128</v>
      </c>
      <c r="J258" s="9">
        <v>183</v>
      </c>
      <c r="K258" s="9">
        <f t="shared" si="16"/>
        <v>5.1819829263360004</v>
      </c>
      <c r="L258" s="9">
        <v>29.7</v>
      </c>
      <c r="M258" s="14">
        <f t="shared" si="17"/>
        <v>9.0525599999999997</v>
      </c>
      <c r="N258" s="15">
        <v>1.7</v>
      </c>
      <c r="O258" s="15">
        <f t="shared" si="18"/>
        <v>0.51816000000000006</v>
      </c>
      <c r="P258" s="15">
        <v>51.6</v>
      </c>
      <c r="Q258" s="15">
        <f t="shared" si="19"/>
        <v>4.7937968640000008</v>
      </c>
      <c r="R258" s="16" t="s">
        <v>445</v>
      </c>
    </row>
    <row r="259" spans="1:18" x14ac:dyDescent="0.25">
      <c r="A259" s="3" t="s">
        <v>122</v>
      </c>
      <c r="B259" s="4" t="s">
        <v>166</v>
      </c>
      <c r="C259" s="5" t="s">
        <v>300</v>
      </c>
      <c r="D259" s="20" t="s">
        <v>476</v>
      </c>
      <c r="E259" s="4" t="s">
        <v>477</v>
      </c>
      <c r="F259" s="8">
        <v>39.6909262</v>
      </c>
      <c r="G259" s="8">
        <v>-78.126949400000001</v>
      </c>
      <c r="H259" s="9">
        <v>1.2</v>
      </c>
      <c r="I259" s="9">
        <f t="shared" ref="I259:I322" si="20">H259*1.609344^2</f>
        <v>3.1079857324032001</v>
      </c>
      <c r="J259" s="9">
        <v>57</v>
      </c>
      <c r="K259" s="9">
        <f t="shared" si="16"/>
        <v>1.6140602557440002</v>
      </c>
      <c r="L259" s="9">
        <v>9.9</v>
      </c>
      <c r="M259" s="14">
        <f t="shared" si="17"/>
        <v>3.0175200000000002</v>
      </c>
      <c r="N259" s="15">
        <v>1</v>
      </c>
      <c r="O259" s="15">
        <f t="shared" si="18"/>
        <v>0.30480000000000002</v>
      </c>
      <c r="P259" s="15">
        <v>9.6999999999999993</v>
      </c>
      <c r="Q259" s="15">
        <f t="shared" si="19"/>
        <v>0.90115948800000012</v>
      </c>
      <c r="R259" s="16" t="s">
        <v>454</v>
      </c>
    </row>
    <row r="260" spans="1:18" x14ac:dyDescent="0.25">
      <c r="A260" s="3" t="s">
        <v>122</v>
      </c>
      <c r="B260" s="4" t="s">
        <v>166</v>
      </c>
      <c r="C260" s="5" t="s">
        <v>478</v>
      </c>
      <c r="D260" s="20" t="s">
        <v>479</v>
      </c>
      <c r="E260" s="4" t="s">
        <v>480</v>
      </c>
      <c r="F260" s="8">
        <v>39.214547899999999</v>
      </c>
      <c r="G260" s="8">
        <v>-78.288059200000006</v>
      </c>
      <c r="H260" s="9">
        <v>15.9</v>
      </c>
      <c r="I260" s="9">
        <f t="shared" si="20"/>
        <v>41.180810954342405</v>
      </c>
      <c r="J260" s="9">
        <v>629</v>
      </c>
      <c r="K260" s="9">
        <f t="shared" si="16"/>
        <v>17.811296506368002</v>
      </c>
      <c r="L260" s="9">
        <v>43.8</v>
      </c>
      <c r="M260" s="14">
        <f t="shared" si="17"/>
        <v>13.350239999999999</v>
      </c>
      <c r="N260" s="15">
        <v>2.7</v>
      </c>
      <c r="O260" s="15">
        <f t="shared" si="18"/>
        <v>0.82296000000000014</v>
      </c>
      <c r="P260" s="15">
        <v>118</v>
      </c>
      <c r="Q260" s="15">
        <f t="shared" si="19"/>
        <v>10.962558720000001</v>
      </c>
      <c r="R260" s="16" t="s">
        <v>454</v>
      </c>
    </row>
    <row r="261" spans="1:18" x14ac:dyDescent="0.25">
      <c r="A261" s="3" t="s">
        <v>122</v>
      </c>
      <c r="B261" s="4" t="s">
        <v>166</v>
      </c>
      <c r="C261" s="5" t="s">
        <v>457</v>
      </c>
      <c r="D261" s="20" t="s">
        <v>481</v>
      </c>
      <c r="E261" s="4" t="s">
        <v>482</v>
      </c>
      <c r="F261" s="8">
        <v>39.512041869999997</v>
      </c>
      <c r="G261" s="8">
        <v>-78.037222400000005</v>
      </c>
      <c r="H261" s="9">
        <v>235</v>
      </c>
      <c r="I261" s="9">
        <f t="shared" si="20"/>
        <v>608.64720592896003</v>
      </c>
      <c r="J261" s="9">
        <v>3630</v>
      </c>
      <c r="K261" s="9">
        <f t="shared" si="16"/>
        <v>102.79015312896001</v>
      </c>
      <c r="L261" s="9">
        <v>121</v>
      </c>
      <c r="M261" s="14">
        <f t="shared" si="17"/>
        <v>36.880800000000001</v>
      </c>
      <c r="N261" s="15">
        <v>5.3</v>
      </c>
      <c r="O261" s="15">
        <f t="shared" si="18"/>
        <v>1.61544</v>
      </c>
      <c r="P261" s="15">
        <v>646</v>
      </c>
      <c r="Q261" s="15">
        <f t="shared" si="19"/>
        <v>60.015363840000006</v>
      </c>
      <c r="R261" s="16" t="s">
        <v>454</v>
      </c>
    </row>
    <row r="262" spans="1:18" x14ac:dyDescent="0.25">
      <c r="A262" s="3" t="s">
        <v>122</v>
      </c>
      <c r="B262" s="4" t="s">
        <v>166</v>
      </c>
      <c r="C262" s="5" t="s">
        <v>300</v>
      </c>
      <c r="D262" s="20" t="s">
        <v>483</v>
      </c>
      <c r="E262" s="4" t="s">
        <v>484</v>
      </c>
      <c r="F262" s="8">
        <v>39.514555559999998</v>
      </c>
      <c r="G262" s="8">
        <v>-77.777222199999997</v>
      </c>
      <c r="H262" s="9">
        <v>18.899999999999999</v>
      </c>
      <c r="I262" s="9">
        <f t="shared" si="20"/>
        <v>48.950775285350403</v>
      </c>
      <c r="J262" s="9">
        <v>112</v>
      </c>
      <c r="K262" s="9">
        <f t="shared" si="16"/>
        <v>3.1714868183040004</v>
      </c>
      <c r="L262" s="9">
        <v>25.2</v>
      </c>
      <c r="M262" s="14">
        <f t="shared" si="17"/>
        <v>7.6809599999999998</v>
      </c>
      <c r="N262" s="15">
        <v>1.7</v>
      </c>
      <c r="O262" s="15">
        <f t="shared" si="18"/>
        <v>0.51816000000000006</v>
      </c>
      <c r="P262" s="15">
        <v>42.6</v>
      </c>
      <c r="Q262" s="15">
        <f t="shared" si="19"/>
        <v>3.9576695040000005</v>
      </c>
      <c r="R262" s="16" t="s">
        <v>454</v>
      </c>
    </row>
    <row r="263" spans="1:18" x14ac:dyDescent="0.25">
      <c r="A263" s="3" t="s">
        <v>122</v>
      </c>
      <c r="B263" s="4" t="s">
        <v>166</v>
      </c>
      <c r="C263" s="5" t="s">
        <v>300</v>
      </c>
      <c r="D263" s="20" t="s">
        <v>485</v>
      </c>
      <c r="E263" s="4" t="s">
        <v>486</v>
      </c>
      <c r="F263" s="8">
        <v>39.465933399999997</v>
      </c>
      <c r="G263" s="8">
        <v>-77.658324100000002</v>
      </c>
      <c r="H263" s="9">
        <v>0.1</v>
      </c>
      <c r="I263" s="9">
        <f t="shared" si="20"/>
        <v>0.25899881103360006</v>
      </c>
      <c r="J263" s="9">
        <v>13.5</v>
      </c>
      <c r="K263" s="9">
        <f t="shared" si="16"/>
        <v>0.38227742899200007</v>
      </c>
      <c r="L263" s="9">
        <v>8.6999999999999993</v>
      </c>
      <c r="M263" s="14">
        <f t="shared" si="17"/>
        <v>2.6517599999999999</v>
      </c>
      <c r="N263" s="15">
        <v>0.5</v>
      </c>
      <c r="O263" s="15">
        <f t="shared" si="18"/>
        <v>0.15240000000000001</v>
      </c>
      <c r="P263" s="15">
        <v>4.5</v>
      </c>
      <c r="Q263" s="15">
        <f t="shared" si="19"/>
        <v>0.41806368000000005</v>
      </c>
      <c r="R263" s="16" t="s">
        <v>454</v>
      </c>
    </row>
    <row r="264" spans="1:18" x14ac:dyDescent="0.25">
      <c r="A264" s="3" t="s">
        <v>122</v>
      </c>
      <c r="B264" s="4" t="s">
        <v>166</v>
      </c>
      <c r="C264" s="5" t="s">
        <v>478</v>
      </c>
      <c r="D264" s="20" t="s">
        <v>487</v>
      </c>
      <c r="E264" s="4" t="s">
        <v>488</v>
      </c>
      <c r="F264" s="8">
        <v>38.335000000000001</v>
      </c>
      <c r="G264" s="8">
        <v>-79.239166699999998</v>
      </c>
      <c r="H264" s="9">
        <v>17.3</v>
      </c>
      <c r="I264" s="9">
        <f t="shared" si="20"/>
        <v>44.806794308812805</v>
      </c>
      <c r="J264" s="9">
        <v>464</v>
      </c>
      <c r="K264" s="9">
        <f t="shared" si="16"/>
        <v>13.139016818688003</v>
      </c>
      <c r="L264" s="9">
        <v>55.3</v>
      </c>
      <c r="M264" s="14">
        <f t="shared" si="17"/>
        <v>16.855440000000002</v>
      </c>
      <c r="N264" s="15">
        <v>2</v>
      </c>
      <c r="O264" s="15">
        <f t="shared" si="18"/>
        <v>0.60960000000000003</v>
      </c>
      <c r="P264" s="15">
        <v>110</v>
      </c>
      <c r="Q264" s="15">
        <f t="shared" si="19"/>
        <v>10.219334399999999</v>
      </c>
      <c r="R264" s="16" t="s">
        <v>454</v>
      </c>
    </row>
    <row r="265" spans="1:18" x14ac:dyDescent="0.25">
      <c r="A265" s="3" t="s">
        <v>122</v>
      </c>
      <c r="B265" s="4" t="s">
        <v>166</v>
      </c>
      <c r="C265" s="5" t="s">
        <v>478</v>
      </c>
      <c r="D265" s="20" t="s">
        <v>489</v>
      </c>
      <c r="E265" s="4" t="s">
        <v>490</v>
      </c>
      <c r="F265" s="8">
        <v>38.128466699999997</v>
      </c>
      <c r="G265" s="8">
        <v>-78.994471000000004</v>
      </c>
      <c r="H265" s="9">
        <v>73</v>
      </c>
      <c r="I265" s="9">
        <f t="shared" si="20"/>
        <v>189.06913205452801</v>
      </c>
      <c r="J265" s="9">
        <v>1580</v>
      </c>
      <c r="K265" s="9">
        <f t="shared" si="16"/>
        <v>44.740617615360009</v>
      </c>
      <c r="L265" s="9">
        <v>63.8</v>
      </c>
      <c r="M265" s="14">
        <f t="shared" si="17"/>
        <v>19.44624</v>
      </c>
      <c r="N265" s="15">
        <v>5.0999999999999996</v>
      </c>
      <c r="O265" s="15">
        <f t="shared" si="18"/>
        <v>1.5544799999999999</v>
      </c>
      <c r="P265" s="15">
        <v>325</v>
      </c>
      <c r="Q265" s="15">
        <f t="shared" si="19"/>
        <v>30.193488000000002</v>
      </c>
      <c r="R265" s="16" t="s">
        <v>454</v>
      </c>
    </row>
    <row r="266" spans="1:18" x14ac:dyDescent="0.25">
      <c r="A266" s="3" t="s">
        <v>122</v>
      </c>
      <c r="B266" s="4" t="s">
        <v>166</v>
      </c>
      <c r="C266" s="5" t="s">
        <v>478</v>
      </c>
      <c r="D266" s="20" t="s">
        <v>491</v>
      </c>
      <c r="E266" s="4" t="s">
        <v>492</v>
      </c>
      <c r="F266" s="8">
        <v>38.218742079999998</v>
      </c>
      <c r="G266" s="8">
        <v>-78.836691500000001</v>
      </c>
      <c r="H266" s="9">
        <v>212</v>
      </c>
      <c r="I266" s="9">
        <f t="shared" si="20"/>
        <v>549.07747939123203</v>
      </c>
      <c r="J266" s="9">
        <v>3340</v>
      </c>
      <c r="K266" s="9">
        <f t="shared" si="16"/>
        <v>94.578267617280019</v>
      </c>
      <c r="L266" s="9">
        <v>134</v>
      </c>
      <c r="M266" s="14">
        <f t="shared" si="17"/>
        <v>40.843200000000003</v>
      </c>
      <c r="N266" s="15">
        <v>4.5</v>
      </c>
      <c r="O266" s="15">
        <f t="shared" si="18"/>
        <v>1.3716000000000002</v>
      </c>
      <c r="P266" s="15">
        <v>60</v>
      </c>
      <c r="Q266" s="15">
        <f t="shared" si="19"/>
        <v>5.5741824000000006</v>
      </c>
      <c r="R266" s="16" t="s">
        <v>454</v>
      </c>
    </row>
    <row r="267" spans="1:18" x14ac:dyDescent="0.25">
      <c r="A267" s="3" t="s">
        <v>122</v>
      </c>
      <c r="B267" s="4" t="s">
        <v>166</v>
      </c>
      <c r="C267" s="5" t="s">
        <v>478</v>
      </c>
      <c r="D267" s="20" t="s">
        <v>493</v>
      </c>
      <c r="E267" s="4" t="s">
        <v>494</v>
      </c>
      <c r="F267" s="8">
        <v>38.637062540000002</v>
      </c>
      <c r="G267" s="8">
        <v>-78.852802999999994</v>
      </c>
      <c r="H267" s="9">
        <v>210</v>
      </c>
      <c r="I267" s="9">
        <f t="shared" si="20"/>
        <v>543.89750317056007</v>
      </c>
      <c r="J267" s="9">
        <v>3700</v>
      </c>
      <c r="K267" s="9">
        <f t="shared" si="16"/>
        <v>104.77233239040001</v>
      </c>
      <c r="L267" s="9">
        <v>149</v>
      </c>
      <c r="M267" s="14">
        <f t="shared" si="17"/>
        <v>45.415200000000006</v>
      </c>
      <c r="N267" s="15">
        <v>5.6</v>
      </c>
      <c r="O267" s="15">
        <f t="shared" si="18"/>
        <v>1.70688</v>
      </c>
      <c r="P267" s="15">
        <v>832</v>
      </c>
      <c r="Q267" s="15">
        <f t="shared" si="19"/>
        <v>77.295329280000004</v>
      </c>
      <c r="R267" s="16" t="s">
        <v>454</v>
      </c>
    </row>
    <row r="268" spans="1:18" x14ac:dyDescent="0.25">
      <c r="A268" s="3" t="s">
        <v>122</v>
      </c>
      <c r="B268" s="4" t="s">
        <v>166</v>
      </c>
      <c r="C268" s="5" t="s">
        <v>478</v>
      </c>
      <c r="D268" s="20" t="s">
        <v>495</v>
      </c>
      <c r="E268" s="4" t="s">
        <v>496</v>
      </c>
      <c r="F268" s="8">
        <v>38.606785879999997</v>
      </c>
      <c r="G268" s="8">
        <v>-78.803357000000005</v>
      </c>
      <c r="H268" s="9">
        <v>45.7</v>
      </c>
      <c r="I268" s="9">
        <f t="shared" si="20"/>
        <v>118.36245664235523</v>
      </c>
      <c r="J268" s="9">
        <v>782</v>
      </c>
      <c r="K268" s="9">
        <f t="shared" si="16"/>
        <v>22.143774034944002</v>
      </c>
      <c r="L268" s="9">
        <v>58.6</v>
      </c>
      <c r="M268" s="14">
        <f t="shared" si="17"/>
        <v>17.861280000000001</v>
      </c>
      <c r="N268" s="15">
        <v>2.8</v>
      </c>
      <c r="O268" s="15">
        <f t="shared" si="18"/>
        <v>0.85343999999999998</v>
      </c>
      <c r="P268" s="15">
        <v>164</v>
      </c>
      <c r="Q268" s="15">
        <f t="shared" si="19"/>
        <v>15.236098560000002</v>
      </c>
      <c r="R268" s="16" t="s">
        <v>454</v>
      </c>
    </row>
    <row r="269" spans="1:18" x14ac:dyDescent="0.25">
      <c r="A269" s="3" t="s">
        <v>122</v>
      </c>
      <c r="B269" s="4" t="s">
        <v>166</v>
      </c>
      <c r="C269" s="5" t="s">
        <v>478</v>
      </c>
      <c r="D269" s="20" t="s">
        <v>497</v>
      </c>
      <c r="E269" s="4" t="s">
        <v>498</v>
      </c>
      <c r="F269" s="8">
        <v>38.693450159999998</v>
      </c>
      <c r="G269" s="8">
        <v>-78.642793499999996</v>
      </c>
      <c r="H269" s="9">
        <v>93.6</v>
      </c>
      <c r="I269" s="9">
        <f t="shared" si="20"/>
        <v>242.4228871274496</v>
      </c>
      <c r="J269" s="9">
        <v>1350</v>
      </c>
      <c r="K269" s="9">
        <f t="shared" si="16"/>
        <v>38.227742899200003</v>
      </c>
      <c r="L269" s="9">
        <v>91.5</v>
      </c>
      <c r="M269" s="14">
        <f t="shared" si="17"/>
        <v>27.889200000000002</v>
      </c>
      <c r="N269" s="15">
        <v>4.7</v>
      </c>
      <c r="O269" s="15">
        <f t="shared" si="18"/>
        <v>1.4325600000000001</v>
      </c>
      <c r="P269" s="15">
        <v>431</v>
      </c>
      <c r="Q269" s="15">
        <f t="shared" si="19"/>
        <v>40.041210239999998</v>
      </c>
      <c r="R269" s="16" t="s">
        <v>454</v>
      </c>
    </row>
    <row r="270" spans="1:18" x14ac:dyDescent="0.25">
      <c r="A270" s="3" t="s">
        <v>122</v>
      </c>
      <c r="B270" s="4" t="s">
        <v>166</v>
      </c>
      <c r="C270" s="5" t="s">
        <v>478</v>
      </c>
      <c r="D270" s="20" t="s">
        <v>499</v>
      </c>
      <c r="E270" s="4" t="s">
        <v>500</v>
      </c>
      <c r="F270" s="8">
        <v>38.762336390000002</v>
      </c>
      <c r="G270" s="8">
        <v>-78.684739399999998</v>
      </c>
      <c r="H270" s="9">
        <v>6.61</v>
      </c>
      <c r="I270" s="9">
        <f t="shared" si="20"/>
        <v>17.119821409320963</v>
      </c>
      <c r="J270" s="9">
        <v>179</v>
      </c>
      <c r="K270" s="9">
        <f t="shared" si="16"/>
        <v>5.0687155399680011</v>
      </c>
      <c r="L270" s="9">
        <v>27.9</v>
      </c>
      <c r="M270" s="14">
        <f t="shared" si="17"/>
        <v>8.5039200000000008</v>
      </c>
      <c r="N270" s="15">
        <v>1.9</v>
      </c>
      <c r="O270" s="15">
        <f t="shared" si="18"/>
        <v>0.57911999999999997</v>
      </c>
      <c r="P270" s="15">
        <v>53.3</v>
      </c>
      <c r="Q270" s="15">
        <f t="shared" si="19"/>
        <v>4.9517320320000007</v>
      </c>
      <c r="R270" s="16" t="s">
        <v>454</v>
      </c>
    </row>
    <row r="271" spans="1:18" x14ac:dyDescent="0.25">
      <c r="A271" s="3" t="s">
        <v>122</v>
      </c>
      <c r="B271" s="4" t="s">
        <v>166</v>
      </c>
      <c r="C271" s="5" t="s">
        <v>478</v>
      </c>
      <c r="D271" s="20" t="s">
        <v>501</v>
      </c>
      <c r="E271" s="4" t="s">
        <v>502</v>
      </c>
      <c r="F271" s="8">
        <v>38.930110290000002</v>
      </c>
      <c r="G271" s="8">
        <v>-78.545011090000003</v>
      </c>
      <c r="H271" s="9">
        <v>3.43</v>
      </c>
      <c r="I271" s="9">
        <f t="shared" si="20"/>
        <v>8.8836592184524807</v>
      </c>
      <c r="J271" s="9">
        <v>110</v>
      </c>
      <c r="K271" s="9">
        <f t="shared" si="16"/>
        <v>3.1148531251200007</v>
      </c>
      <c r="L271" s="9">
        <v>26.1</v>
      </c>
      <c r="M271" s="14">
        <f t="shared" si="17"/>
        <v>7.955280000000001</v>
      </c>
      <c r="N271" s="15">
        <v>1.5</v>
      </c>
      <c r="O271" s="15">
        <f t="shared" si="18"/>
        <v>0.45720000000000005</v>
      </c>
      <c r="P271" s="15">
        <v>38.4</v>
      </c>
      <c r="Q271" s="15">
        <f t="shared" si="19"/>
        <v>3.5674767360000006</v>
      </c>
      <c r="R271" s="16" t="s">
        <v>454</v>
      </c>
    </row>
    <row r="272" spans="1:18" x14ac:dyDescent="0.25">
      <c r="A272" s="3" t="s">
        <v>122</v>
      </c>
      <c r="B272" s="4" t="s">
        <v>166</v>
      </c>
      <c r="C272" s="5" t="s">
        <v>478</v>
      </c>
      <c r="D272" s="20" t="s">
        <v>503</v>
      </c>
      <c r="E272" s="4" t="s">
        <v>504</v>
      </c>
      <c r="F272" s="8">
        <v>39.081217600000002</v>
      </c>
      <c r="G272" s="8">
        <v>-78.329448600000006</v>
      </c>
      <c r="H272" s="9">
        <v>102</v>
      </c>
      <c r="I272" s="9">
        <f t="shared" si="20"/>
        <v>264.17878725427204</v>
      </c>
      <c r="J272" s="9">
        <v>2650</v>
      </c>
      <c r="K272" s="9">
        <f t="shared" si="16"/>
        <v>75.039643468800008</v>
      </c>
      <c r="L272" s="9">
        <v>102</v>
      </c>
      <c r="M272" s="14">
        <f t="shared" si="17"/>
        <v>31.089600000000001</v>
      </c>
      <c r="N272" s="15">
        <v>5.3</v>
      </c>
      <c r="O272" s="15">
        <f t="shared" si="18"/>
        <v>1.61544</v>
      </c>
      <c r="P272" s="15">
        <v>459</v>
      </c>
      <c r="Q272" s="15">
        <f t="shared" si="19"/>
        <v>42.642495359999998</v>
      </c>
      <c r="R272" s="16" t="s">
        <v>454</v>
      </c>
    </row>
    <row r="273" spans="1:18" x14ac:dyDescent="0.25">
      <c r="A273" s="3" t="s">
        <v>122</v>
      </c>
      <c r="B273" s="4" t="s">
        <v>166</v>
      </c>
      <c r="C273" s="5" t="s">
        <v>478</v>
      </c>
      <c r="D273" s="20" t="s">
        <v>505</v>
      </c>
      <c r="E273" s="4" t="s">
        <v>506</v>
      </c>
      <c r="F273" s="8">
        <v>38.958165639999997</v>
      </c>
      <c r="G273" s="8">
        <v>-78.266668499999994</v>
      </c>
      <c r="H273" s="9">
        <v>86.5</v>
      </c>
      <c r="I273" s="9">
        <f t="shared" si="20"/>
        <v>224.03397154406403</v>
      </c>
      <c r="J273" s="9">
        <v>2110</v>
      </c>
      <c r="K273" s="9">
        <f t="shared" si="16"/>
        <v>59.748546309120009</v>
      </c>
      <c r="L273" s="9">
        <v>78</v>
      </c>
      <c r="M273" s="14">
        <f t="shared" si="17"/>
        <v>23.7744</v>
      </c>
      <c r="N273" s="15">
        <v>4.3</v>
      </c>
      <c r="O273" s="15">
        <f t="shared" si="18"/>
        <v>1.31064</v>
      </c>
      <c r="P273" s="15">
        <v>336</v>
      </c>
      <c r="Q273" s="15">
        <f t="shared" si="19"/>
        <v>31.215421440000004</v>
      </c>
      <c r="R273" s="16" t="s">
        <v>454</v>
      </c>
    </row>
    <row r="274" spans="1:18" x14ac:dyDescent="0.25">
      <c r="A274" s="3" t="s">
        <v>122</v>
      </c>
      <c r="B274" s="4" t="s">
        <v>214</v>
      </c>
      <c r="C274" s="5" t="s">
        <v>300</v>
      </c>
      <c r="D274" s="20" t="s">
        <v>507</v>
      </c>
      <c r="E274" s="4" t="s">
        <v>508</v>
      </c>
      <c r="F274" s="8">
        <v>39.66075</v>
      </c>
      <c r="G274" s="8">
        <v>-77.220972200000006</v>
      </c>
      <c r="H274" s="9">
        <v>31.3</v>
      </c>
      <c r="I274" s="9">
        <f t="shared" si="20"/>
        <v>81.066627853516806</v>
      </c>
      <c r="J274" s="9">
        <v>1389</v>
      </c>
      <c r="K274" s="9">
        <f t="shared" si="16"/>
        <v>39.332099916288009</v>
      </c>
      <c r="L274" s="9">
        <v>65.8</v>
      </c>
      <c r="M274" s="14">
        <f t="shared" si="17"/>
        <v>20.05584</v>
      </c>
      <c r="N274" s="15">
        <v>3.8</v>
      </c>
      <c r="O274" s="15">
        <f t="shared" si="18"/>
        <v>1.1582399999999999</v>
      </c>
      <c r="P274" s="15">
        <v>248.9</v>
      </c>
      <c r="Q274" s="15">
        <f t="shared" si="19"/>
        <v>23.123566656000001</v>
      </c>
      <c r="R274" s="16" t="s">
        <v>318</v>
      </c>
    </row>
    <row r="275" spans="1:18" x14ac:dyDescent="0.25">
      <c r="A275" s="3" t="s">
        <v>122</v>
      </c>
      <c r="B275" s="4" t="s">
        <v>214</v>
      </c>
      <c r="C275" s="5" t="s">
        <v>300</v>
      </c>
      <c r="D275" s="20" t="s">
        <v>509</v>
      </c>
      <c r="E275" s="4" t="s">
        <v>510</v>
      </c>
      <c r="F275" s="8">
        <v>39.612361100000001</v>
      </c>
      <c r="G275" s="8">
        <v>-77.237444400000001</v>
      </c>
      <c r="H275" s="9">
        <v>102</v>
      </c>
      <c r="I275" s="9">
        <f t="shared" si="20"/>
        <v>264.17878725427204</v>
      </c>
      <c r="J275" s="9">
        <v>2658</v>
      </c>
      <c r="K275" s="9">
        <f t="shared" si="16"/>
        <v>75.266178241536011</v>
      </c>
      <c r="L275" s="9">
        <v>86.2</v>
      </c>
      <c r="M275" s="14">
        <f t="shared" si="17"/>
        <v>26.273760000000003</v>
      </c>
      <c r="N275" s="15">
        <v>6</v>
      </c>
      <c r="O275" s="15">
        <f t="shared" si="18"/>
        <v>1.8288000000000002</v>
      </c>
      <c r="P275" s="15">
        <v>518.70000000000005</v>
      </c>
      <c r="Q275" s="15">
        <f t="shared" si="19"/>
        <v>48.188806848000013</v>
      </c>
      <c r="R275" s="16" t="s">
        <v>428</v>
      </c>
    </row>
    <row r="276" spans="1:18" x14ac:dyDescent="0.25">
      <c r="A276" s="3" t="s">
        <v>122</v>
      </c>
      <c r="B276" s="4" t="s">
        <v>214</v>
      </c>
      <c r="C276" s="5" t="s">
        <v>300</v>
      </c>
      <c r="D276" s="20" t="s">
        <v>511</v>
      </c>
      <c r="E276" s="4" t="s">
        <v>512</v>
      </c>
      <c r="F276" s="8">
        <v>39.294138889999999</v>
      </c>
      <c r="G276" s="8">
        <v>-77.407083299999996</v>
      </c>
      <c r="H276" s="9">
        <v>62.8</v>
      </c>
      <c r="I276" s="9">
        <f t="shared" si="20"/>
        <v>162.6512533291008</v>
      </c>
      <c r="J276" s="9">
        <v>1867</v>
      </c>
      <c r="K276" s="9">
        <f t="shared" si="16"/>
        <v>52.867552587264008</v>
      </c>
      <c r="L276" s="9">
        <v>83.2</v>
      </c>
      <c r="M276" s="14">
        <f t="shared" si="17"/>
        <v>25.359360000000002</v>
      </c>
      <c r="N276" s="15">
        <v>4.8</v>
      </c>
      <c r="O276" s="15">
        <f t="shared" si="18"/>
        <v>1.4630400000000001</v>
      </c>
      <c r="P276" s="15">
        <v>398</v>
      </c>
      <c r="Q276" s="15">
        <f t="shared" si="19"/>
        <v>36.975409920000004</v>
      </c>
      <c r="R276" s="16" t="s">
        <v>318</v>
      </c>
    </row>
    <row r="277" spans="1:18" x14ac:dyDescent="0.25">
      <c r="A277" s="3" t="s">
        <v>122</v>
      </c>
      <c r="B277" s="4" t="s">
        <v>214</v>
      </c>
      <c r="C277" s="5" t="s">
        <v>300</v>
      </c>
      <c r="D277" s="20" t="s">
        <v>513</v>
      </c>
      <c r="E277" s="4" t="s">
        <v>514</v>
      </c>
      <c r="F277" s="8">
        <v>39.1280833</v>
      </c>
      <c r="G277" s="8">
        <v>-77.335777780000001</v>
      </c>
      <c r="H277" s="9">
        <v>101</v>
      </c>
      <c r="I277" s="9">
        <f t="shared" si="20"/>
        <v>261.58879914393606</v>
      </c>
      <c r="J277" s="9">
        <v>2562</v>
      </c>
      <c r="K277" s="9">
        <f t="shared" si="16"/>
        <v>72.547760968704011</v>
      </c>
      <c r="L277" s="9">
        <v>66.8</v>
      </c>
      <c r="M277" s="14">
        <f t="shared" si="17"/>
        <v>20.36064</v>
      </c>
      <c r="N277" s="15">
        <v>6</v>
      </c>
      <c r="O277" s="15">
        <f t="shared" si="18"/>
        <v>1.8288000000000002</v>
      </c>
      <c r="P277" s="15">
        <v>401.4</v>
      </c>
      <c r="Q277" s="15">
        <f t="shared" si="19"/>
        <v>37.291280256</v>
      </c>
      <c r="R277" s="16" t="s">
        <v>318</v>
      </c>
    </row>
    <row r="278" spans="1:18" x14ac:dyDescent="0.25">
      <c r="A278" s="3" t="s">
        <v>122</v>
      </c>
      <c r="B278" s="4" t="s">
        <v>214</v>
      </c>
      <c r="C278" s="5" t="s">
        <v>300</v>
      </c>
      <c r="D278" s="20" t="s">
        <v>515</v>
      </c>
      <c r="E278" s="4" t="s">
        <v>516</v>
      </c>
      <c r="F278" s="8">
        <v>39.065666669999999</v>
      </c>
      <c r="G278" s="8">
        <v>-77.029333300000005</v>
      </c>
      <c r="H278" s="9">
        <v>21</v>
      </c>
      <c r="I278" s="9">
        <f t="shared" si="20"/>
        <v>54.389750317056006</v>
      </c>
      <c r="J278" s="9">
        <v>907</v>
      </c>
      <c r="K278" s="9">
        <f t="shared" si="16"/>
        <v>25.683379858944004</v>
      </c>
      <c r="L278" s="9">
        <v>40.9</v>
      </c>
      <c r="M278" s="14">
        <f t="shared" si="17"/>
        <v>12.46632</v>
      </c>
      <c r="N278" s="15">
        <v>4.9000000000000004</v>
      </c>
      <c r="O278" s="15">
        <f t="shared" si="18"/>
        <v>1.4935200000000002</v>
      </c>
      <c r="P278" s="15">
        <v>200.7</v>
      </c>
      <c r="Q278" s="15">
        <f t="shared" si="19"/>
        <v>18.645640128</v>
      </c>
      <c r="R278" s="16" t="s">
        <v>318</v>
      </c>
    </row>
    <row r="279" spans="1:18" x14ac:dyDescent="0.25">
      <c r="A279" s="3" t="s">
        <v>292</v>
      </c>
      <c r="B279" s="4" t="s">
        <v>293</v>
      </c>
      <c r="C279" s="5" t="s">
        <v>300</v>
      </c>
      <c r="D279" s="20" t="s">
        <v>517</v>
      </c>
      <c r="E279" s="4" t="s">
        <v>518</v>
      </c>
      <c r="F279" s="8">
        <v>38.596138889999999</v>
      </c>
      <c r="G279" s="8">
        <v>-77.056027779999994</v>
      </c>
      <c r="H279" s="9">
        <v>54.8</v>
      </c>
      <c r="I279" s="9">
        <f t="shared" si="20"/>
        <v>141.93134844641281</v>
      </c>
      <c r="J279" s="9">
        <v>540</v>
      </c>
      <c r="K279" s="9">
        <f t="shared" si="16"/>
        <v>15.291097159680003</v>
      </c>
      <c r="L279" s="9">
        <v>37</v>
      </c>
      <c r="M279" s="14">
        <f t="shared" si="17"/>
        <v>11.277600000000001</v>
      </c>
      <c r="N279" s="15">
        <v>3.22</v>
      </c>
      <c r="O279" s="15">
        <f t="shared" si="18"/>
        <v>0.98145600000000011</v>
      </c>
      <c r="P279" s="15">
        <v>118.97</v>
      </c>
      <c r="Q279" s="15">
        <f t="shared" si="19"/>
        <v>11.052674668800002</v>
      </c>
      <c r="R279" s="16" t="s">
        <v>297</v>
      </c>
    </row>
    <row r="280" spans="1:18" x14ac:dyDescent="0.25">
      <c r="A280" s="3" t="s">
        <v>122</v>
      </c>
      <c r="B280" s="4" t="s">
        <v>214</v>
      </c>
      <c r="C280" s="5" t="s">
        <v>478</v>
      </c>
      <c r="D280" s="20" t="s">
        <v>519</v>
      </c>
      <c r="E280" s="5" t="s">
        <v>520</v>
      </c>
      <c r="F280" s="8">
        <v>38.587342700000001</v>
      </c>
      <c r="G280" s="8">
        <v>-77.428595799999997</v>
      </c>
      <c r="H280" s="9">
        <v>7.62</v>
      </c>
      <c r="I280" s="9">
        <f t="shared" si="20"/>
        <v>19.735709400760321</v>
      </c>
      <c r="J280" s="9">
        <v>205</v>
      </c>
      <c r="K280" s="9">
        <f t="shared" si="16"/>
        <v>5.8049535513600006</v>
      </c>
      <c r="L280" s="9">
        <v>28.4</v>
      </c>
      <c r="M280" s="14">
        <f t="shared" si="17"/>
        <v>8.6563199999999991</v>
      </c>
      <c r="N280" s="15">
        <v>2</v>
      </c>
      <c r="O280" s="15">
        <f t="shared" si="18"/>
        <v>0.60960000000000003</v>
      </c>
      <c r="P280" s="15">
        <v>56.4</v>
      </c>
      <c r="Q280" s="15">
        <f t="shared" si="19"/>
        <v>5.2397314560000003</v>
      </c>
      <c r="R280" s="26" t="s">
        <v>521</v>
      </c>
    </row>
    <row r="281" spans="1:18" x14ac:dyDescent="0.25">
      <c r="A281" s="3" t="s">
        <v>122</v>
      </c>
      <c r="B281" s="4" t="s">
        <v>214</v>
      </c>
      <c r="C281" s="5" t="s">
        <v>478</v>
      </c>
      <c r="D281" s="20" t="s">
        <v>522</v>
      </c>
      <c r="E281" s="5" t="s">
        <v>523</v>
      </c>
      <c r="F281" s="8">
        <v>38.539566440000002</v>
      </c>
      <c r="G281" s="8">
        <v>-77.424705900000006</v>
      </c>
      <c r="H281" s="9">
        <v>2.46</v>
      </c>
      <c r="I281" s="9">
        <f t="shared" si="20"/>
        <v>6.3713707514265607</v>
      </c>
      <c r="J281" s="9">
        <v>272</v>
      </c>
      <c r="K281" s="9">
        <f t="shared" si="16"/>
        <v>7.7021822730240013</v>
      </c>
      <c r="L281" s="9">
        <v>20.9</v>
      </c>
      <c r="M281" s="14">
        <f t="shared" si="17"/>
        <v>6.3703199999999995</v>
      </c>
      <c r="N281" s="15">
        <v>1.8</v>
      </c>
      <c r="O281" s="15">
        <f t="shared" si="18"/>
        <v>0.54864000000000002</v>
      </c>
      <c r="P281" s="15">
        <v>35.6</v>
      </c>
      <c r="Q281" s="15">
        <f t="shared" si="19"/>
        <v>3.3073482240000009</v>
      </c>
      <c r="R281" s="26" t="s">
        <v>521</v>
      </c>
    </row>
    <row r="282" spans="1:18" x14ac:dyDescent="0.25">
      <c r="A282" s="3" t="s">
        <v>122</v>
      </c>
      <c r="B282" s="4" t="s">
        <v>214</v>
      </c>
      <c r="C282" s="5" t="s">
        <v>478</v>
      </c>
      <c r="D282" s="20" t="s">
        <v>524</v>
      </c>
      <c r="E282" s="5" t="s">
        <v>525</v>
      </c>
      <c r="F282" s="8">
        <v>38.490401380000002</v>
      </c>
      <c r="G282" s="8">
        <v>-77.433594200000002</v>
      </c>
      <c r="H282" s="9">
        <v>35</v>
      </c>
      <c r="I282" s="9">
        <f t="shared" si="20"/>
        <v>90.649583861760007</v>
      </c>
      <c r="J282" s="9">
        <v>1310</v>
      </c>
      <c r="K282" s="9">
        <f t="shared" si="16"/>
        <v>37.095069035520005</v>
      </c>
      <c r="L282" s="9">
        <v>59.8</v>
      </c>
      <c r="M282" s="14">
        <f t="shared" si="17"/>
        <v>18.227039999999999</v>
      </c>
      <c r="N282" s="15">
        <v>3.4</v>
      </c>
      <c r="O282" s="15">
        <f t="shared" si="18"/>
        <v>1.0363200000000001</v>
      </c>
      <c r="P282" s="15">
        <v>196</v>
      </c>
      <c r="Q282" s="15">
        <f t="shared" si="19"/>
        <v>18.20899584</v>
      </c>
      <c r="R282" s="26" t="s">
        <v>521</v>
      </c>
    </row>
    <row r="283" spans="1:18" x14ac:dyDescent="0.25">
      <c r="A283" s="3" t="s">
        <v>292</v>
      </c>
      <c r="B283" s="4" t="s">
        <v>293</v>
      </c>
      <c r="C283" s="5" t="s">
        <v>300</v>
      </c>
      <c r="D283" s="20" t="s">
        <v>526</v>
      </c>
      <c r="E283" s="4" t="s">
        <v>527</v>
      </c>
      <c r="F283" s="7">
        <v>38.333305559999999</v>
      </c>
      <c r="G283" s="8">
        <v>-76.724999999999994</v>
      </c>
      <c r="H283" s="9">
        <v>18.5</v>
      </c>
      <c r="I283" s="9">
        <f t="shared" si="20"/>
        <v>47.914780041216005</v>
      </c>
      <c r="J283" s="9">
        <v>273.39999999999998</v>
      </c>
      <c r="K283" s="9">
        <f t="shared" si="16"/>
        <v>7.7418258582528008</v>
      </c>
      <c r="L283" s="9">
        <v>30.1</v>
      </c>
      <c r="M283" s="14">
        <f t="shared" si="17"/>
        <v>9.1744800000000009</v>
      </c>
      <c r="N283" s="15">
        <v>3.06</v>
      </c>
      <c r="O283" s="15">
        <f t="shared" si="18"/>
        <v>0.93268800000000007</v>
      </c>
      <c r="P283" s="15">
        <v>91.98</v>
      </c>
      <c r="Q283" s="15">
        <f t="shared" si="19"/>
        <v>8.5452216192000012</v>
      </c>
      <c r="R283" s="16" t="s">
        <v>297</v>
      </c>
    </row>
    <row r="284" spans="1:18" x14ac:dyDescent="0.25">
      <c r="A284" s="3" t="s">
        <v>292</v>
      </c>
      <c r="B284" s="4" t="s">
        <v>293</v>
      </c>
      <c r="C284" s="5" t="s">
        <v>300</v>
      </c>
      <c r="D284" s="20" t="s">
        <v>528</v>
      </c>
      <c r="E284" s="4" t="s">
        <v>529</v>
      </c>
      <c r="F284" s="7">
        <v>38.194571099999997</v>
      </c>
      <c r="G284" s="8">
        <v>-76.519954999999996</v>
      </c>
      <c r="H284" s="9">
        <v>0.3</v>
      </c>
      <c r="I284" s="9">
        <f t="shared" si="20"/>
        <v>0.77699643310080002</v>
      </c>
      <c r="J284" s="9">
        <v>11.91</v>
      </c>
      <c r="K284" s="9">
        <f t="shared" si="16"/>
        <v>0.33725364291072008</v>
      </c>
      <c r="L284" s="9">
        <v>7.4</v>
      </c>
      <c r="M284" s="14">
        <f t="shared" si="17"/>
        <v>2.2555200000000002</v>
      </c>
      <c r="N284" s="15">
        <v>0.72</v>
      </c>
      <c r="O284" s="15">
        <f t="shared" si="18"/>
        <v>0.21945600000000001</v>
      </c>
      <c r="P284" s="15">
        <v>5.29</v>
      </c>
      <c r="Q284" s="15">
        <f t="shared" si="19"/>
        <v>0.49145708160000001</v>
      </c>
      <c r="R284" s="16" t="s">
        <v>297</v>
      </c>
    </row>
    <row r="285" spans="1:18" x14ac:dyDescent="0.25">
      <c r="A285" s="3" t="s">
        <v>292</v>
      </c>
      <c r="B285" s="4" t="s">
        <v>293</v>
      </c>
      <c r="C285" s="5" t="s">
        <v>300</v>
      </c>
      <c r="D285" s="20" t="s">
        <v>530</v>
      </c>
      <c r="E285" s="4" t="s">
        <v>531</v>
      </c>
      <c r="F285" s="7">
        <v>38.241750000000003</v>
      </c>
      <c r="G285" s="8">
        <v>-76.503666699999997</v>
      </c>
      <c r="H285" s="9">
        <v>24</v>
      </c>
      <c r="I285" s="9">
        <f t="shared" si="20"/>
        <v>62.159714648064011</v>
      </c>
      <c r="J285" s="9">
        <v>464.9</v>
      </c>
      <c r="K285" s="9">
        <f t="shared" si="16"/>
        <v>13.164501980620802</v>
      </c>
      <c r="L285" s="9">
        <v>38.799999999999997</v>
      </c>
      <c r="M285" s="14">
        <f t="shared" si="17"/>
        <v>11.82624</v>
      </c>
      <c r="N285" s="15">
        <v>3.13</v>
      </c>
      <c r="O285" s="15">
        <f t="shared" si="18"/>
        <v>0.95402399999999998</v>
      </c>
      <c r="P285" s="15">
        <v>121.46</v>
      </c>
      <c r="Q285" s="15">
        <f t="shared" si="19"/>
        <v>11.2840032384</v>
      </c>
      <c r="R285" s="16" t="s">
        <v>297</v>
      </c>
    </row>
    <row r="286" spans="1:18" x14ac:dyDescent="0.25">
      <c r="A286" s="3" t="s">
        <v>292</v>
      </c>
      <c r="B286" s="4" t="s">
        <v>293</v>
      </c>
      <c r="C286" s="5" t="s">
        <v>478</v>
      </c>
      <c r="D286" s="20" t="s">
        <v>532</v>
      </c>
      <c r="E286" s="4" t="s">
        <v>533</v>
      </c>
      <c r="F286" s="7">
        <v>37.876801200000003</v>
      </c>
      <c r="G286" s="8">
        <v>-76.494674700000004</v>
      </c>
      <c r="H286" s="9">
        <v>6.77</v>
      </c>
      <c r="I286" s="9">
        <f t="shared" si="20"/>
        <v>17.534219506974722</v>
      </c>
      <c r="J286" s="9">
        <v>49.8</v>
      </c>
      <c r="K286" s="9">
        <f t="shared" si="16"/>
        <v>1.4101789602816002</v>
      </c>
      <c r="L286" s="9">
        <v>23.3</v>
      </c>
      <c r="M286" s="14">
        <f t="shared" si="17"/>
        <v>7.1018400000000002</v>
      </c>
      <c r="N286" s="15">
        <v>2.5</v>
      </c>
      <c r="O286" s="15">
        <f t="shared" si="18"/>
        <v>0.76200000000000001</v>
      </c>
      <c r="P286" s="15">
        <v>58.3</v>
      </c>
      <c r="Q286" s="15">
        <f t="shared" si="19"/>
        <v>5.4162472319999999</v>
      </c>
      <c r="R286" s="16" t="s">
        <v>534</v>
      </c>
    </row>
    <row r="287" spans="1:18" x14ac:dyDescent="0.25">
      <c r="A287" s="3" t="s">
        <v>292</v>
      </c>
      <c r="B287" s="4" t="s">
        <v>293</v>
      </c>
      <c r="C287" s="5" t="s">
        <v>478</v>
      </c>
      <c r="D287" s="20" t="s">
        <v>535</v>
      </c>
      <c r="E287" s="4" t="s">
        <v>536</v>
      </c>
      <c r="F287" s="7">
        <v>38.039854759999997</v>
      </c>
      <c r="G287" s="8">
        <v>-76.826907199999994</v>
      </c>
      <c r="H287" s="9">
        <v>45.6</v>
      </c>
      <c r="I287" s="9">
        <f t="shared" si="20"/>
        <v>118.10345783132162</v>
      </c>
      <c r="J287" s="9">
        <v>109.6</v>
      </c>
      <c r="K287" s="9">
        <f t="shared" si="16"/>
        <v>3.1035263864832001</v>
      </c>
      <c r="L287" s="9">
        <v>31.3</v>
      </c>
      <c r="M287" s="14">
        <f t="shared" si="17"/>
        <v>9.5402400000000007</v>
      </c>
      <c r="N287" s="15">
        <v>3.1</v>
      </c>
      <c r="O287" s="15">
        <f t="shared" si="18"/>
        <v>0.94488000000000005</v>
      </c>
      <c r="P287" s="15">
        <v>97</v>
      </c>
      <c r="Q287" s="15">
        <f t="shared" si="19"/>
        <v>9.0115948800000005</v>
      </c>
      <c r="R287" s="16" t="s">
        <v>534</v>
      </c>
    </row>
    <row r="288" spans="1:18" x14ac:dyDescent="0.25">
      <c r="A288" s="3" t="s">
        <v>122</v>
      </c>
      <c r="B288" s="4" t="s">
        <v>214</v>
      </c>
      <c r="C288" s="5" t="s">
        <v>478</v>
      </c>
      <c r="D288" s="20" t="s">
        <v>537</v>
      </c>
      <c r="E288" s="5" t="s">
        <v>538</v>
      </c>
      <c r="F288" s="7">
        <v>38.064860000000003</v>
      </c>
      <c r="G288" s="8">
        <v>-77.878883900000005</v>
      </c>
      <c r="H288" s="9">
        <v>5.58</v>
      </c>
      <c r="I288" s="9">
        <f t="shared" si="20"/>
        <v>14.452133655674881</v>
      </c>
      <c r="J288" s="9">
        <v>171</v>
      </c>
      <c r="K288" s="9">
        <f t="shared" si="16"/>
        <v>4.8421807672320005</v>
      </c>
      <c r="L288" s="9">
        <v>50.3</v>
      </c>
      <c r="M288" s="14">
        <f t="shared" si="17"/>
        <v>15.331440000000001</v>
      </c>
      <c r="N288" s="15">
        <v>1.1000000000000001</v>
      </c>
      <c r="O288" s="15">
        <f t="shared" si="18"/>
        <v>0.33528000000000002</v>
      </c>
      <c r="P288" s="15">
        <v>54.7</v>
      </c>
      <c r="Q288" s="15">
        <f t="shared" si="19"/>
        <v>5.0817962880000005</v>
      </c>
      <c r="R288" s="26" t="s">
        <v>521</v>
      </c>
    </row>
    <row r="289" spans="1:18" x14ac:dyDescent="0.25">
      <c r="A289" s="3" t="s">
        <v>122</v>
      </c>
      <c r="B289" s="4" t="s">
        <v>214</v>
      </c>
      <c r="C289" s="5" t="s">
        <v>478</v>
      </c>
      <c r="D289" s="20" t="s">
        <v>539</v>
      </c>
      <c r="E289" s="5" t="s">
        <v>540</v>
      </c>
      <c r="F289" s="7">
        <v>37.811253260000001</v>
      </c>
      <c r="G289" s="8">
        <v>-77.571930600000002</v>
      </c>
      <c r="H289" s="9">
        <v>0.33</v>
      </c>
      <c r="I289" s="9">
        <f t="shared" si="20"/>
        <v>0.85469607641088019</v>
      </c>
      <c r="J289" s="9">
        <v>20</v>
      </c>
      <c r="K289" s="9">
        <f t="shared" ref="K289:K339" si="21">J289*0.3048^3</f>
        <v>0.56633693184000011</v>
      </c>
      <c r="L289" s="9">
        <v>9.0500000000000007</v>
      </c>
      <c r="M289" s="14">
        <f t="shared" si="17"/>
        <v>2.7584400000000002</v>
      </c>
      <c r="N289" s="15">
        <v>0.6</v>
      </c>
      <c r="O289" s="15">
        <f t="shared" si="18"/>
        <v>0.18288000000000001</v>
      </c>
      <c r="P289" s="15">
        <v>5.75</v>
      </c>
      <c r="Q289" s="15">
        <f t="shared" si="19"/>
        <v>0.53419248000000008</v>
      </c>
      <c r="R289" s="26" t="s">
        <v>521</v>
      </c>
    </row>
    <row r="290" spans="1:18" x14ac:dyDescent="0.25">
      <c r="A290" s="3" t="s">
        <v>292</v>
      </c>
      <c r="B290" s="4" t="s">
        <v>293</v>
      </c>
      <c r="C290" s="5" t="s">
        <v>478</v>
      </c>
      <c r="D290" s="20" t="s">
        <v>541</v>
      </c>
      <c r="E290" s="4" t="s">
        <v>542</v>
      </c>
      <c r="F290" s="7">
        <v>37.8820835</v>
      </c>
      <c r="G290" s="8">
        <v>-77.359424599999997</v>
      </c>
      <c r="H290" s="9">
        <v>17.5</v>
      </c>
      <c r="I290" s="9">
        <f t="shared" si="20"/>
        <v>45.324791930880004</v>
      </c>
      <c r="J290" s="9">
        <v>116</v>
      </c>
      <c r="K290" s="9">
        <f t="shared" si="21"/>
        <v>3.2847542046720006</v>
      </c>
      <c r="L290" s="9">
        <v>25.9</v>
      </c>
      <c r="M290" s="14">
        <f t="shared" si="17"/>
        <v>7.8943199999999996</v>
      </c>
      <c r="N290" s="15">
        <v>2</v>
      </c>
      <c r="O290" s="15">
        <f t="shared" si="18"/>
        <v>0.60960000000000003</v>
      </c>
      <c r="P290" s="15">
        <v>50.5</v>
      </c>
      <c r="Q290" s="15">
        <f t="shared" si="19"/>
        <v>4.6916035200000001</v>
      </c>
      <c r="R290" s="16" t="s">
        <v>534</v>
      </c>
    </row>
    <row r="291" spans="1:18" x14ac:dyDescent="0.25">
      <c r="A291" s="3" t="s">
        <v>292</v>
      </c>
      <c r="B291" s="4" t="s">
        <v>293</v>
      </c>
      <c r="C291" s="5" t="s">
        <v>478</v>
      </c>
      <c r="D291" s="20" t="s">
        <v>543</v>
      </c>
      <c r="E291" s="4" t="s">
        <v>544</v>
      </c>
      <c r="F291" s="7">
        <v>37.784863000000001</v>
      </c>
      <c r="G291" s="8">
        <v>-77.106083900000002</v>
      </c>
      <c r="H291" s="9">
        <v>6.55</v>
      </c>
      <c r="I291" s="9">
        <f t="shared" si="20"/>
        <v>16.964422122700803</v>
      </c>
      <c r="J291" s="9">
        <v>170</v>
      </c>
      <c r="K291" s="9">
        <f t="shared" si="21"/>
        <v>4.8138639206400011</v>
      </c>
      <c r="L291" s="9">
        <v>16.600000000000001</v>
      </c>
      <c r="M291" s="14">
        <f t="shared" si="17"/>
        <v>5.0596800000000011</v>
      </c>
      <c r="N291" s="15">
        <v>1.9</v>
      </c>
      <c r="O291" s="15">
        <f t="shared" si="18"/>
        <v>0.57911999999999997</v>
      </c>
      <c r="P291" s="15">
        <v>30.8</v>
      </c>
      <c r="Q291" s="15">
        <f t="shared" si="19"/>
        <v>2.8614136320000005</v>
      </c>
      <c r="R291" s="16" t="s">
        <v>534</v>
      </c>
    </row>
    <row r="292" spans="1:18" x14ac:dyDescent="0.25">
      <c r="A292" s="3" t="s">
        <v>122</v>
      </c>
      <c r="B292" s="4" t="s">
        <v>166</v>
      </c>
      <c r="C292" s="5" t="s">
        <v>478</v>
      </c>
      <c r="D292" s="20" t="s">
        <v>545</v>
      </c>
      <c r="E292" s="4" t="s">
        <v>546</v>
      </c>
      <c r="F292" s="7">
        <v>38.042347069999998</v>
      </c>
      <c r="G292" s="8">
        <v>-79.881443899999994</v>
      </c>
      <c r="H292" s="9">
        <v>157</v>
      </c>
      <c r="I292" s="9">
        <f t="shared" si="20"/>
        <v>406.62813332275203</v>
      </c>
      <c r="J292" s="9">
        <v>2190</v>
      </c>
      <c r="K292" s="9">
        <f t="shared" si="21"/>
        <v>62.013894036480011</v>
      </c>
      <c r="L292" s="9">
        <v>107</v>
      </c>
      <c r="M292" s="14">
        <f t="shared" si="17"/>
        <v>32.613599999999998</v>
      </c>
      <c r="N292" s="15">
        <v>5</v>
      </c>
      <c r="O292" s="15">
        <f t="shared" si="18"/>
        <v>1.524</v>
      </c>
      <c r="P292" s="15">
        <v>539</v>
      </c>
      <c r="Q292" s="15">
        <f t="shared" si="19"/>
        <v>50.074738560000007</v>
      </c>
      <c r="R292" s="16" t="s">
        <v>454</v>
      </c>
    </row>
    <row r="293" spans="1:18" x14ac:dyDescent="0.25">
      <c r="A293" s="3" t="s">
        <v>122</v>
      </c>
      <c r="B293" s="4" t="s">
        <v>166</v>
      </c>
      <c r="C293" s="5" t="s">
        <v>478</v>
      </c>
      <c r="D293" s="20" t="s">
        <v>547</v>
      </c>
      <c r="E293" s="4" t="s">
        <v>548</v>
      </c>
      <c r="F293" s="7">
        <v>37.802902199999998</v>
      </c>
      <c r="G293" s="8">
        <v>-80.047004299999998</v>
      </c>
      <c r="H293" s="9">
        <v>162</v>
      </c>
      <c r="I293" s="9">
        <f t="shared" si="20"/>
        <v>419.57807387443205</v>
      </c>
      <c r="J293" s="9">
        <v>2880</v>
      </c>
      <c r="K293" s="9">
        <f t="shared" si="21"/>
        <v>81.552518184960007</v>
      </c>
      <c r="L293" s="9">
        <v>117</v>
      </c>
      <c r="M293" s="14">
        <f t="shared" si="17"/>
        <v>35.6616</v>
      </c>
      <c r="N293" s="15">
        <v>4.8</v>
      </c>
      <c r="O293" s="15">
        <f t="shared" si="18"/>
        <v>1.4630400000000001</v>
      </c>
      <c r="P293" s="15">
        <v>565</v>
      </c>
      <c r="Q293" s="15">
        <f t="shared" si="19"/>
        <v>52.490217600000008</v>
      </c>
      <c r="R293" s="16" t="s">
        <v>454</v>
      </c>
    </row>
    <row r="294" spans="1:18" x14ac:dyDescent="0.25">
      <c r="A294" s="3" t="s">
        <v>122</v>
      </c>
      <c r="B294" s="4" t="s">
        <v>166</v>
      </c>
      <c r="C294" s="5" t="s">
        <v>478</v>
      </c>
      <c r="D294" s="20" t="s">
        <v>549</v>
      </c>
      <c r="E294" s="4" t="s">
        <v>550</v>
      </c>
      <c r="F294" s="7">
        <v>37.729014079999999</v>
      </c>
      <c r="G294" s="8">
        <v>-80.042280199999993</v>
      </c>
      <c r="H294" s="9">
        <v>153</v>
      </c>
      <c r="I294" s="9">
        <f t="shared" si="20"/>
        <v>396.26818088140806</v>
      </c>
      <c r="J294" s="9">
        <v>2380</v>
      </c>
      <c r="K294" s="9">
        <f t="shared" si="21"/>
        <v>67.394094888960012</v>
      </c>
      <c r="L294" s="9">
        <v>117</v>
      </c>
      <c r="M294" s="14">
        <f t="shared" si="17"/>
        <v>35.6616</v>
      </c>
      <c r="N294" s="15">
        <v>5</v>
      </c>
      <c r="O294" s="15">
        <f t="shared" si="18"/>
        <v>1.524</v>
      </c>
      <c r="P294" s="15">
        <v>555</v>
      </c>
      <c r="Q294" s="15">
        <f t="shared" si="19"/>
        <v>51.561187200000006</v>
      </c>
      <c r="R294" s="16" t="s">
        <v>454</v>
      </c>
    </row>
    <row r="295" spans="1:18" x14ac:dyDescent="0.25">
      <c r="A295" s="3" t="s">
        <v>122</v>
      </c>
      <c r="B295" s="4" t="s">
        <v>166</v>
      </c>
      <c r="C295" s="5" t="s">
        <v>478</v>
      </c>
      <c r="D295" s="20" t="s">
        <v>551</v>
      </c>
      <c r="E295" s="4" t="s">
        <v>552</v>
      </c>
      <c r="F295" s="7">
        <v>38.32512389</v>
      </c>
      <c r="G295" s="8">
        <v>-79.436987000000002</v>
      </c>
      <c r="H295" s="9">
        <v>11.2</v>
      </c>
      <c r="I295" s="9">
        <f t="shared" si="20"/>
        <v>29.007866835763203</v>
      </c>
      <c r="J295" s="9">
        <v>143</v>
      </c>
      <c r="K295" s="9">
        <f t="shared" si="21"/>
        <v>4.0493090626560004</v>
      </c>
      <c r="L295" s="9">
        <v>35.6</v>
      </c>
      <c r="M295" s="14">
        <f t="shared" si="17"/>
        <v>10.850880000000002</v>
      </c>
      <c r="N295" s="15">
        <v>1.4</v>
      </c>
      <c r="O295" s="15">
        <f t="shared" si="18"/>
        <v>0.42671999999999999</v>
      </c>
      <c r="P295" s="15">
        <v>50.2</v>
      </c>
      <c r="Q295" s="15">
        <f t="shared" si="19"/>
        <v>4.663732608000001</v>
      </c>
      <c r="R295" s="16" t="s">
        <v>454</v>
      </c>
    </row>
    <row r="296" spans="1:18" x14ac:dyDescent="0.25">
      <c r="A296" s="3" t="s">
        <v>122</v>
      </c>
      <c r="B296" s="4" t="s">
        <v>166</v>
      </c>
      <c r="C296" s="5" t="s">
        <v>478</v>
      </c>
      <c r="D296" s="20" t="s">
        <v>553</v>
      </c>
      <c r="E296" s="4" t="s">
        <v>554</v>
      </c>
      <c r="F296" s="7">
        <v>38.195403079999998</v>
      </c>
      <c r="G296" s="8">
        <v>-79.570323380000005</v>
      </c>
      <c r="H296" s="9">
        <v>110</v>
      </c>
      <c r="I296" s="9">
        <f t="shared" si="20"/>
        <v>284.89869213696005</v>
      </c>
      <c r="J296" s="9">
        <v>2250</v>
      </c>
      <c r="K296" s="9">
        <f t="shared" si="21"/>
        <v>63.712904832000007</v>
      </c>
      <c r="L296" s="9">
        <v>92.4</v>
      </c>
      <c r="M296" s="14">
        <f t="shared" si="17"/>
        <v>28.163520000000002</v>
      </c>
      <c r="N296" s="15">
        <v>3.7</v>
      </c>
      <c r="O296" s="15">
        <f t="shared" si="18"/>
        <v>1.1277600000000001</v>
      </c>
      <c r="P296" s="15">
        <v>338</v>
      </c>
      <c r="Q296" s="15">
        <f t="shared" si="19"/>
        <v>31.401227520000003</v>
      </c>
      <c r="R296" s="16" t="s">
        <v>454</v>
      </c>
    </row>
    <row r="297" spans="1:18" x14ac:dyDescent="0.25">
      <c r="A297" s="3" t="s">
        <v>122</v>
      </c>
      <c r="B297" s="4" t="s">
        <v>166</v>
      </c>
      <c r="C297" s="5" t="s">
        <v>478</v>
      </c>
      <c r="D297" s="20" t="s">
        <v>555</v>
      </c>
      <c r="E297" s="4" t="s">
        <v>556</v>
      </c>
      <c r="F297" s="7">
        <v>37.468186240000001</v>
      </c>
      <c r="G297" s="8">
        <v>-80.005321989999999</v>
      </c>
      <c r="H297" s="9">
        <v>34.299999999999997</v>
      </c>
      <c r="I297" s="9">
        <f t="shared" si="20"/>
        <v>88.836592184524804</v>
      </c>
      <c r="J297" s="9">
        <v>1050</v>
      </c>
      <c r="K297" s="9">
        <f t="shared" si="21"/>
        <v>29.732688921600005</v>
      </c>
      <c r="L297" s="9">
        <v>56.6</v>
      </c>
      <c r="M297" s="14">
        <f t="shared" si="17"/>
        <v>17.25168</v>
      </c>
      <c r="N297" s="15">
        <v>2.2999999999999998</v>
      </c>
      <c r="O297" s="15">
        <f t="shared" si="18"/>
        <v>0.70104</v>
      </c>
      <c r="P297" s="15">
        <v>137</v>
      </c>
      <c r="Q297" s="15">
        <f t="shared" si="19"/>
        <v>12.727716480000002</v>
      </c>
      <c r="R297" s="16" t="s">
        <v>454</v>
      </c>
    </row>
    <row r="298" spans="1:18" x14ac:dyDescent="0.25">
      <c r="A298" s="3" t="s">
        <v>122</v>
      </c>
      <c r="B298" s="4" t="s">
        <v>214</v>
      </c>
      <c r="C298" s="5" t="s">
        <v>478</v>
      </c>
      <c r="D298" s="20" t="s">
        <v>557</v>
      </c>
      <c r="E298" s="5" t="s">
        <v>558</v>
      </c>
      <c r="F298" s="7">
        <v>37.562642390000001</v>
      </c>
      <c r="G298" s="8">
        <v>-78.959465899999998</v>
      </c>
      <c r="H298" s="9">
        <v>0.45</v>
      </c>
      <c r="I298" s="9">
        <f t="shared" si="20"/>
        <v>1.1654946496512002</v>
      </c>
      <c r="J298" s="9">
        <v>27</v>
      </c>
      <c r="K298" s="9">
        <f t="shared" si="21"/>
        <v>0.76455485798400014</v>
      </c>
      <c r="L298" s="9">
        <v>11.3</v>
      </c>
      <c r="M298" s="14">
        <f t="shared" si="17"/>
        <v>3.4442400000000002</v>
      </c>
      <c r="N298" s="15">
        <v>0.6</v>
      </c>
      <c r="O298" s="15">
        <f t="shared" si="18"/>
        <v>0.18288000000000001</v>
      </c>
      <c r="P298" s="15">
        <v>6.94</v>
      </c>
      <c r="Q298" s="15">
        <f t="shared" si="19"/>
        <v>0.64474709760000015</v>
      </c>
      <c r="R298" s="26" t="s">
        <v>521</v>
      </c>
    </row>
    <row r="299" spans="1:18" x14ac:dyDescent="0.25">
      <c r="A299" s="3" t="s">
        <v>122</v>
      </c>
      <c r="B299" s="4" t="s">
        <v>214</v>
      </c>
      <c r="C299" s="5" t="s">
        <v>478</v>
      </c>
      <c r="D299" s="20" t="s">
        <v>559</v>
      </c>
      <c r="E299" s="5" t="s">
        <v>560</v>
      </c>
      <c r="F299" s="7">
        <v>38.102636080000003</v>
      </c>
      <c r="G299" s="8">
        <v>-78.592793499999999</v>
      </c>
      <c r="H299" s="9">
        <v>95.3</v>
      </c>
      <c r="I299" s="9">
        <f t="shared" si="20"/>
        <v>246.82586691502081</v>
      </c>
      <c r="J299" s="9">
        <v>4150</v>
      </c>
      <c r="K299" s="9">
        <f t="shared" si="21"/>
        <v>117.51491335680002</v>
      </c>
      <c r="L299" s="9">
        <v>91.7</v>
      </c>
      <c r="M299" s="14">
        <f t="shared" si="17"/>
        <v>27.950160000000004</v>
      </c>
      <c r="N299" s="15">
        <v>6.7</v>
      </c>
      <c r="O299" s="15">
        <f t="shared" si="18"/>
        <v>2.04216</v>
      </c>
      <c r="P299" s="15">
        <v>617</v>
      </c>
      <c r="Q299" s="15">
        <f t="shared" si="19"/>
        <v>57.321175680000003</v>
      </c>
      <c r="R299" s="26" t="s">
        <v>521</v>
      </c>
    </row>
    <row r="300" spans="1:18" x14ac:dyDescent="0.25">
      <c r="A300" s="3" t="s">
        <v>122</v>
      </c>
      <c r="B300" s="4" t="s">
        <v>214</v>
      </c>
      <c r="C300" s="5" t="s">
        <v>478</v>
      </c>
      <c r="D300" s="20" t="s">
        <v>561</v>
      </c>
      <c r="E300" s="5" t="s">
        <v>562</v>
      </c>
      <c r="F300" s="7">
        <v>38.163467400000002</v>
      </c>
      <c r="G300" s="8">
        <v>-78.424732300000002</v>
      </c>
      <c r="H300" s="9">
        <v>108</v>
      </c>
      <c r="I300" s="9">
        <f t="shared" si="20"/>
        <v>279.71871591628803</v>
      </c>
      <c r="J300" s="9">
        <v>3550</v>
      </c>
      <c r="K300" s="9">
        <f t="shared" si="21"/>
        <v>100.52480540160002</v>
      </c>
      <c r="L300" s="9">
        <v>96.4</v>
      </c>
      <c r="M300" s="14">
        <f t="shared" ref="M300:M339" si="22">L300*0.3048</f>
        <v>29.382720000000003</v>
      </c>
      <c r="N300" s="15">
        <v>6.1</v>
      </c>
      <c r="O300" s="15">
        <f t="shared" ref="O300:O339" si="23">N300*0.3048</f>
        <v>1.85928</v>
      </c>
      <c r="P300" s="15">
        <v>597</v>
      </c>
      <c r="Q300" s="15">
        <f t="shared" ref="Q300:Q339" si="24">P300*0.3048*0.3048</f>
        <v>55.463114880000013</v>
      </c>
      <c r="R300" s="26" t="s">
        <v>521</v>
      </c>
    </row>
    <row r="301" spans="1:18" x14ac:dyDescent="0.25">
      <c r="A301" s="3" t="s">
        <v>122</v>
      </c>
      <c r="B301" s="4" t="s">
        <v>214</v>
      </c>
      <c r="C301" s="5" t="s">
        <v>478</v>
      </c>
      <c r="D301" s="20" t="s">
        <v>563</v>
      </c>
      <c r="E301" s="5" t="s">
        <v>564</v>
      </c>
      <c r="F301" s="7">
        <v>37.826254839999997</v>
      </c>
      <c r="G301" s="8">
        <v>-77.972774799999996</v>
      </c>
      <c r="H301" s="9">
        <v>0.54</v>
      </c>
      <c r="I301" s="9">
        <f t="shared" si="20"/>
        <v>1.3985935795814401</v>
      </c>
      <c r="J301" s="9">
        <v>12</v>
      </c>
      <c r="K301" s="9">
        <f t="shared" si="21"/>
        <v>0.33980215910400002</v>
      </c>
      <c r="L301" s="9">
        <v>6.45</v>
      </c>
      <c r="M301" s="14">
        <f t="shared" si="22"/>
        <v>1.9659600000000002</v>
      </c>
      <c r="N301" s="15">
        <v>0.5</v>
      </c>
      <c r="O301" s="15">
        <f t="shared" si="23"/>
        <v>0.15240000000000001</v>
      </c>
      <c r="P301" s="15">
        <v>3.23</v>
      </c>
      <c r="Q301" s="15">
        <f t="shared" si="24"/>
        <v>0.30007681920000001</v>
      </c>
      <c r="R301" s="26" t="s">
        <v>521</v>
      </c>
    </row>
    <row r="302" spans="1:18" x14ac:dyDescent="0.25">
      <c r="A302" s="3" t="s">
        <v>122</v>
      </c>
      <c r="B302" s="4" t="s">
        <v>214</v>
      </c>
      <c r="C302" s="5" t="s">
        <v>478</v>
      </c>
      <c r="D302" s="20" t="s">
        <v>565</v>
      </c>
      <c r="E302" s="5" t="s">
        <v>566</v>
      </c>
      <c r="F302" s="7">
        <v>37.597925150000002</v>
      </c>
      <c r="G302" s="8">
        <v>-77.819717999999995</v>
      </c>
      <c r="H302" s="9">
        <v>22.4</v>
      </c>
      <c r="I302" s="9">
        <f t="shared" si="20"/>
        <v>58.015733671526405</v>
      </c>
      <c r="J302" s="9">
        <v>853</v>
      </c>
      <c r="K302" s="9">
        <f t="shared" si="21"/>
        <v>24.154270142976003</v>
      </c>
      <c r="L302" s="9">
        <v>45.5</v>
      </c>
      <c r="M302" s="14">
        <f t="shared" si="22"/>
        <v>13.868400000000001</v>
      </c>
      <c r="N302" s="15">
        <v>2.5</v>
      </c>
      <c r="O302" s="15">
        <f t="shared" si="23"/>
        <v>0.76200000000000001</v>
      </c>
      <c r="P302" s="15">
        <v>115</v>
      </c>
      <c r="Q302" s="15">
        <f t="shared" si="24"/>
        <v>10.6838496</v>
      </c>
      <c r="R302" s="26" t="s">
        <v>521</v>
      </c>
    </row>
    <row r="303" spans="1:18" x14ac:dyDescent="0.25">
      <c r="A303" s="3" t="s">
        <v>122</v>
      </c>
      <c r="B303" s="4" t="s">
        <v>214</v>
      </c>
      <c r="C303" s="5" t="s">
        <v>478</v>
      </c>
      <c r="D303" s="20" t="s">
        <v>567</v>
      </c>
      <c r="E303" s="5" t="s">
        <v>568</v>
      </c>
      <c r="F303" s="7">
        <v>37.435978900000002</v>
      </c>
      <c r="G303" s="8">
        <v>-78.667507900000004</v>
      </c>
      <c r="H303" s="9">
        <v>1.35</v>
      </c>
      <c r="I303" s="9">
        <f t="shared" si="20"/>
        <v>3.4964839489536006</v>
      </c>
      <c r="J303" s="9">
        <v>31</v>
      </c>
      <c r="K303" s="9">
        <f t="shared" si="21"/>
        <v>0.87782224435200018</v>
      </c>
      <c r="L303" s="9">
        <v>9.3800000000000008</v>
      </c>
      <c r="M303" s="14">
        <f t="shared" si="22"/>
        <v>2.8590240000000002</v>
      </c>
      <c r="N303" s="15">
        <v>1</v>
      </c>
      <c r="O303" s="15">
        <f t="shared" si="23"/>
        <v>0.30480000000000002</v>
      </c>
      <c r="P303" s="15">
        <v>9.08</v>
      </c>
      <c r="Q303" s="15">
        <f t="shared" si="24"/>
        <v>0.84355960320000012</v>
      </c>
      <c r="R303" s="26" t="s">
        <v>521</v>
      </c>
    </row>
    <row r="304" spans="1:18" x14ac:dyDescent="0.25">
      <c r="A304" s="3" t="s">
        <v>122</v>
      </c>
      <c r="B304" s="4" t="s">
        <v>214</v>
      </c>
      <c r="C304" s="5" t="s">
        <v>478</v>
      </c>
      <c r="D304" s="20" t="s">
        <v>569</v>
      </c>
      <c r="E304" s="5" t="s">
        <v>570</v>
      </c>
      <c r="F304" s="7">
        <v>37.25709664</v>
      </c>
      <c r="G304" s="8">
        <v>-78.486384099999995</v>
      </c>
      <c r="H304" s="9">
        <v>69.599999999999994</v>
      </c>
      <c r="I304" s="9">
        <f t="shared" si="20"/>
        <v>180.26317247938562</v>
      </c>
      <c r="J304" s="9">
        <v>1160</v>
      </c>
      <c r="K304" s="9">
        <f t="shared" si="21"/>
        <v>32.847542046720008</v>
      </c>
      <c r="L304" s="9">
        <v>45.3</v>
      </c>
      <c r="M304" s="14">
        <f t="shared" si="22"/>
        <v>13.80744</v>
      </c>
      <c r="N304" s="15">
        <v>3.3</v>
      </c>
      <c r="O304" s="15">
        <f t="shared" si="23"/>
        <v>1.0058400000000001</v>
      </c>
      <c r="P304" s="15">
        <v>147</v>
      </c>
      <c r="Q304" s="15">
        <f t="shared" si="24"/>
        <v>13.656746880000002</v>
      </c>
      <c r="R304" s="26" t="s">
        <v>521</v>
      </c>
    </row>
    <row r="305" spans="1:18" x14ac:dyDescent="0.25">
      <c r="A305" s="3" t="s">
        <v>292</v>
      </c>
      <c r="B305" s="4" t="s">
        <v>293</v>
      </c>
      <c r="C305" s="5" t="s">
        <v>478</v>
      </c>
      <c r="D305" s="20" t="s">
        <v>571</v>
      </c>
      <c r="E305" s="4" t="s">
        <v>572</v>
      </c>
      <c r="F305" s="7">
        <v>37.174871469999999</v>
      </c>
      <c r="G305" s="8">
        <v>-76.986631579999994</v>
      </c>
      <c r="H305" s="9">
        <v>0.55000000000000004</v>
      </c>
      <c r="I305" s="9">
        <f t="shared" si="20"/>
        <v>1.4244934606848003</v>
      </c>
      <c r="J305" s="9">
        <v>48</v>
      </c>
      <c r="K305" s="9">
        <f t="shared" si="21"/>
        <v>1.3592086364160001</v>
      </c>
      <c r="L305" s="9">
        <v>10.3</v>
      </c>
      <c r="M305" s="14">
        <f t="shared" si="22"/>
        <v>3.1394400000000005</v>
      </c>
      <c r="N305" s="15">
        <v>1.3</v>
      </c>
      <c r="O305" s="15">
        <f t="shared" si="23"/>
        <v>0.39624000000000004</v>
      </c>
      <c r="P305" s="15">
        <v>13.4</v>
      </c>
      <c r="Q305" s="15">
        <f t="shared" si="24"/>
        <v>1.244900736</v>
      </c>
      <c r="R305" s="16" t="s">
        <v>534</v>
      </c>
    </row>
    <row r="306" spans="1:18" x14ac:dyDescent="0.25">
      <c r="A306" s="3" t="s">
        <v>292</v>
      </c>
      <c r="B306" s="4" t="s">
        <v>293</v>
      </c>
      <c r="C306" s="5" t="s">
        <v>478</v>
      </c>
      <c r="D306" s="20" t="s">
        <v>573</v>
      </c>
      <c r="E306" s="4" t="s">
        <v>574</v>
      </c>
      <c r="F306" s="7">
        <v>37.404313549999998</v>
      </c>
      <c r="G306" s="8">
        <v>-77.046913399999994</v>
      </c>
      <c r="H306" s="9">
        <v>0.32</v>
      </c>
      <c r="I306" s="9">
        <f t="shared" si="20"/>
        <v>0.82879619530752013</v>
      </c>
      <c r="J306" s="9">
        <v>19.5</v>
      </c>
      <c r="K306" s="9">
        <f t="shared" si="21"/>
        <v>0.55217850854400008</v>
      </c>
      <c r="L306" s="9">
        <v>7.7</v>
      </c>
      <c r="M306" s="14">
        <f t="shared" si="22"/>
        <v>2.3469600000000002</v>
      </c>
      <c r="N306" s="15">
        <v>0.8</v>
      </c>
      <c r="O306" s="15">
        <f t="shared" si="23"/>
        <v>0.24384000000000003</v>
      </c>
      <c r="P306" s="15">
        <v>6.2</v>
      </c>
      <c r="Q306" s="15">
        <f t="shared" si="24"/>
        <v>0.57599884800000001</v>
      </c>
      <c r="R306" s="16" t="s">
        <v>534</v>
      </c>
    </row>
    <row r="307" spans="1:18" x14ac:dyDescent="0.25">
      <c r="A307" s="3" t="s">
        <v>122</v>
      </c>
      <c r="B307" s="4" t="s">
        <v>214</v>
      </c>
      <c r="C307" s="5" t="s">
        <v>478</v>
      </c>
      <c r="D307" s="20" t="s">
        <v>575</v>
      </c>
      <c r="E307" s="5" t="s">
        <v>576</v>
      </c>
      <c r="F307" s="7">
        <v>37.034596350000001</v>
      </c>
      <c r="G307" s="8">
        <v>-78.173610089999997</v>
      </c>
      <c r="H307" s="9">
        <v>0.37</v>
      </c>
      <c r="I307" s="9">
        <f t="shared" si="20"/>
        <v>0.95829560082432008</v>
      </c>
      <c r="J307" s="9">
        <v>34</v>
      </c>
      <c r="K307" s="9">
        <f t="shared" si="21"/>
        <v>0.96277278412800016</v>
      </c>
      <c r="L307" s="9">
        <v>9.6</v>
      </c>
      <c r="M307" s="14">
        <f t="shared" si="22"/>
        <v>2.9260800000000002</v>
      </c>
      <c r="N307" s="15">
        <v>1.1000000000000001</v>
      </c>
      <c r="O307" s="15">
        <f t="shared" si="23"/>
        <v>0.33528000000000002</v>
      </c>
      <c r="P307" s="15">
        <v>10.199999999999999</v>
      </c>
      <c r="Q307" s="15">
        <f t="shared" si="24"/>
        <v>0.94761100799999998</v>
      </c>
      <c r="R307" s="26" t="s">
        <v>521</v>
      </c>
    </row>
    <row r="308" spans="1:18" x14ac:dyDescent="0.25">
      <c r="A308" s="3" t="s">
        <v>122</v>
      </c>
      <c r="B308" s="4" t="s">
        <v>214</v>
      </c>
      <c r="C308" s="5" t="s">
        <v>478</v>
      </c>
      <c r="D308" s="20" t="s">
        <v>577</v>
      </c>
      <c r="E308" s="5" t="s">
        <v>578</v>
      </c>
      <c r="F308" s="7">
        <v>37.051540369999998</v>
      </c>
      <c r="G308" s="8">
        <v>-78.421939499999993</v>
      </c>
      <c r="H308" s="9">
        <v>9.06</v>
      </c>
      <c r="I308" s="9">
        <f t="shared" si="20"/>
        <v>23.465292279644164</v>
      </c>
      <c r="J308" s="9">
        <v>303</v>
      </c>
      <c r="K308" s="9">
        <f t="shared" si="21"/>
        <v>8.5800045173760005</v>
      </c>
      <c r="L308" s="9">
        <v>29.2</v>
      </c>
      <c r="M308" s="14">
        <f t="shared" si="22"/>
        <v>8.9001599999999996</v>
      </c>
      <c r="N308" s="15">
        <v>2.1</v>
      </c>
      <c r="O308" s="15">
        <f t="shared" si="23"/>
        <v>0.64008000000000009</v>
      </c>
      <c r="P308" s="15">
        <v>60.6</v>
      </c>
      <c r="Q308" s="15">
        <f t="shared" si="24"/>
        <v>5.6299242240000007</v>
      </c>
      <c r="R308" s="26" t="s">
        <v>521</v>
      </c>
    </row>
    <row r="309" spans="1:18" x14ac:dyDescent="0.25">
      <c r="A309" s="3" t="s">
        <v>292</v>
      </c>
      <c r="B309" s="4" t="s">
        <v>293</v>
      </c>
      <c r="C309" s="5" t="s">
        <v>579</v>
      </c>
      <c r="D309" s="20" t="s">
        <v>580</v>
      </c>
      <c r="E309" s="4" t="s">
        <v>581</v>
      </c>
      <c r="F309" s="7">
        <v>36.280277779999999</v>
      </c>
      <c r="G309" s="8">
        <v>-76.999444400000002</v>
      </c>
      <c r="H309" s="9">
        <v>63.3</v>
      </c>
      <c r="I309" s="9">
        <f t="shared" si="20"/>
        <v>163.94624738426882</v>
      </c>
      <c r="J309" s="9">
        <v>166.1</v>
      </c>
      <c r="K309" s="9">
        <f t="shared" si="21"/>
        <v>4.7034282189312009</v>
      </c>
      <c r="L309" s="9">
        <v>46.9</v>
      </c>
      <c r="M309" s="14">
        <f t="shared" si="22"/>
        <v>14.295120000000001</v>
      </c>
      <c r="N309" s="15">
        <v>4</v>
      </c>
      <c r="O309" s="15">
        <f t="shared" si="23"/>
        <v>1.2192000000000001</v>
      </c>
      <c r="P309" s="15">
        <v>187.6</v>
      </c>
      <c r="Q309" s="15">
        <f t="shared" si="24"/>
        <v>17.428610304000003</v>
      </c>
      <c r="R309" s="26" t="s">
        <v>582</v>
      </c>
    </row>
    <row r="310" spans="1:18" x14ac:dyDescent="0.25">
      <c r="A310" s="3" t="s">
        <v>122</v>
      </c>
      <c r="B310" s="4" t="s">
        <v>166</v>
      </c>
      <c r="C310" s="5" t="s">
        <v>478</v>
      </c>
      <c r="D310" s="20" t="s">
        <v>583</v>
      </c>
      <c r="E310" s="4" t="s">
        <v>584</v>
      </c>
      <c r="F310" s="7">
        <v>37.140132299999998</v>
      </c>
      <c r="G310" s="8">
        <v>-80.266432800000004</v>
      </c>
      <c r="H310" s="9">
        <v>109</v>
      </c>
      <c r="I310" s="9">
        <f t="shared" si="20"/>
        <v>282.30870402662401</v>
      </c>
      <c r="J310" s="9">
        <v>2390</v>
      </c>
      <c r="K310" s="9">
        <f t="shared" si="21"/>
        <v>67.677263354880012</v>
      </c>
      <c r="L310" s="9">
        <v>113</v>
      </c>
      <c r="M310" s="14">
        <f t="shared" si="22"/>
        <v>34.442399999999999</v>
      </c>
      <c r="N310" s="15">
        <v>4.5999999999999996</v>
      </c>
      <c r="O310" s="15">
        <f t="shared" si="23"/>
        <v>1.40208</v>
      </c>
      <c r="P310" s="15">
        <v>519</v>
      </c>
      <c r="Q310" s="15">
        <f t="shared" si="24"/>
        <v>48.216677760000003</v>
      </c>
      <c r="R310" s="16" t="s">
        <v>454</v>
      </c>
    </row>
    <row r="311" spans="1:18" x14ac:dyDescent="0.25">
      <c r="A311" s="3" t="s">
        <v>122</v>
      </c>
      <c r="B311" s="4" t="s">
        <v>166</v>
      </c>
      <c r="C311" s="5" t="s">
        <v>478</v>
      </c>
      <c r="D311" s="20" t="s">
        <v>585</v>
      </c>
      <c r="E311" s="4" t="s">
        <v>586</v>
      </c>
      <c r="F311" s="7">
        <v>37.417633180000003</v>
      </c>
      <c r="G311" s="8">
        <v>-79.935319300000003</v>
      </c>
      <c r="H311" s="9">
        <v>11.7</v>
      </c>
      <c r="I311" s="9">
        <f t="shared" si="20"/>
        <v>30.3028608909312</v>
      </c>
      <c r="J311" s="9">
        <v>266</v>
      </c>
      <c r="K311" s="9">
        <f t="shared" si="21"/>
        <v>7.5322811934720013</v>
      </c>
      <c r="L311" s="9">
        <v>38.6</v>
      </c>
      <c r="M311" s="14">
        <f t="shared" si="22"/>
        <v>11.765280000000001</v>
      </c>
      <c r="N311" s="15">
        <v>2.4</v>
      </c>
      <c r="O311" s="15">
        <f t="shared" si="23"/>
        <v>0.73152000000000006</v>
      </c>
      <c r="P311" s="15">
        <v>90.8</v>
      </c>
      <c r="Q311" s="15">
        <f t="shared" si="24"/>
        <v>8.4355960320000012</v>
      </c>
      <c r="R311" s="16" t="s">
        <v>454</v>
      </c>
    </row>
    <row r="312" spans="1:18" x14ac:dyDescent="0.25">
      <c r="A312" s="3" t="s">
        <v>122</v>
      </c>
      <c r="B312" s="4" t="s">
        <v>214</v>
      </c>
      <c r="C312" s="5" t="s">
        <v>478</v>
      </c>
      <c r="D312" s="20" t="s">
        <v>587</v>
      </c>
      <c r="E312" s="5" t="s">
        <v>588</v>
      </c>
      <c r="F312" s="7">
        <v>36.778467999999997</v>
      </c>
      <c r="G312" s="8">
        <v>-80.249218479999996</v>
      </c>
      <c r="H312" s="9">
        <v>26.3</v>
      </c>
      <c r="I312" s="9">
        <f t="shared" si="20"/>
        <v>68.116687301836805</v>
      </c>
      <c r="J312" s="9">
        <v>1140</v>
      </c>
      <c r="K312" s="9">
        <f t="shared" si="21"/>
        <v>32.281205114880002</v>
      </c>
      <c r="L312" s="9">
        <v>68.599999999999994</v>
      </c>
      <c r="M312" s="14">
        <f t="shared" si="22"/>
        <v>20.909279999999999</v>
      </c>
      <c r="N312" s="15">
        <v>2.5</v>
      </c>
      <c r="O312" s="15">
        <f t="shared" si="23"/>
        <v>0.76200000000000001</v>
      </c>
      <c r="P312" s="15">
        <v>172</v>
      </c>
      <c r="Q312" s="15">
        <f t="shared" si="24"/>
        <v>15.979322880000002</v>
      </c>
      <c r="R312" s="26" t="s">
        <v>521</v>
      </c>
    </row>
    <row r="313" spans="1:18" x14ac:dyDescent="0.25">
      <c r="A313" s="3" t="s">
        <v>122</v>
      </c>
      <c r="B313" s="4" t="s">
        <v>214</v>
      </c>
      <c r="C313" s="5" t="s">
        <v>478</v>
      </c>
      <c r="D313" s="20" t="s">
        <v>589</v>
      </c>
      <c r="E313" s="5" t="s">
        <v>590</v>
      </c>
      <c r="F313" s="7">
        <v>36.6195825</v>
      </c>
      <c r="G313" s="8">
        <v>-79.504193200000003</v>
      </c>
      <c r="H313" s="9">
        <v>111</v>
      </c>
      <c r="I313" s="9">
        <f t="shared" si="20"/>
        <v>287.48868024729603</v>
      </c>
      <c r="J313" s="9">
        <v>6980</v>
      </c>
      <c r="K313" s="9">
        <f t="shared" si="21"/>
        <v>197.65158921216002</v>
      </c>
      <c r="L313" s="9">
        <v>135</v>
      </c>
      <c r="M313" s="14">
        <f t="shared" si="22"/>
        <v>41.148000000000003</v>
      </c>
      <c r="N313" s="15">
        <v>5.4</v>
      </c>
      <c r="O313" s="15">
        <f t="shared" si="23"/>
        <v>1.6459200000000003</v>
      </c>
      <c r="P313" s="15">
        <v>725</v>
      </c>
      <c r="Q313" s="15">
        <f t="shared" si="24"/>
        <v>67.354704000000012</v>
      </c>
      <c r="R313" s="26" t="s">
        <v>521</v>
      </c>
    </row>
    <row r="314" spans="1:18" x14ac:dyDescent="0.25">
      <c r="A314" s="3" t="s">
        <v>122</v>
      </c>
      <c r="B314" s="4" t="s">
        <v>214</v>
      </c>
      <c r="C314" s="5" t="s">
        <v>579</v>
      </c>
      <c r="D314" s="20" t="s">
        <v>591</v>
      </c>
      <c r="E314" s="4" t="s">
        <v>592</v>
      </c>
      <c r="F314" s="7">
        <v>36.470416899999996</v>
      </c>
      <c r="G314" s="8">
        <v>-79.384465899999995</v>
      </c>
      <c r="H314" s="9">
        <v>32.799999999999997</v>
      </c>
      <c r="I314" s="9">
        <f t="shared" si="20"/>
        <v>84.951610019020805</v>
      </c>
      <c r="J314" s="9">
        <v>708.8</v>
      </c>
      <c r="K314" s="9">
        <f t="shared" si="21"/>
        <v>20.070980864409602</v>
      </c>
      <c r="L314" s="9">
        <v>33</v>
      </c>
      <c r="M314" s="14">
        <f t="shared" si="22"/>
        <v>10.058400000000001</v>
      </c>
      <c r="N314" s="15">
        <v>4.9000000000000004</v>
      </c>
      <c r="O314" s="15">
        <f t="shared" si="23"/>
        <v>1.4935200000000002</v>
      </c>
      <c r="P314" s="15">
        <v>162</v>
      </c>
      <c r="Q314" s="15">
        <f t="shared" si="24"/>
        <v>15.050292480000001</v>
      </c>
      <c r="R314" s="16" t="s">
        <v>593</v>
      </c>
    </row>
    <row r="315" spans="1:18" x14ac:dyDescent="0.25">
      <c r="A315" s="3" t="s">
        <v>122</v>
      </c>
      <c r="B315" s="4" t="s">
        <v>214</v>
      </c>
      <c r="C315" s="5" t="s">
        <v>478</v>
      </c>
      <c r="D315" s="20" t="s">
        <v>594</v>
      </c>
      <c r="E315" s="5" t="s">
        <v>595</v>
      </c>
      <c r="F315" s="7">
        <v>36.580694600000001</v>
      </c>
      <c r="G315" s="8">
        <v>-79.188627800000006</v>
      </c>
      <c r="H315" s="9">
        <v>0.28999999999999998</v>
      </c>
      <c r="I315" s="9">
        <f t="shared" si="20"/>
        <v>0.75109655199744008</v>
      </c>
      <c r="J315" s="9">
        <v>10</v>
      </c>
      <c r="K315" s="9">
        <f t="shared" si="21"/>
        <v>0.28316846592000006</v>
      </c>
      <c r="L315" s="9">
        <v>7.85</v>
      </c>
      <c r="M315" s="14">
        <f t="shared" si="22"/>
        <v>2.3926799999999999</v>
      </c>
      <c r="N315" s="15">
        <v>0.5</v>
      </c>
      <c r="O315" s="15">
        <f t="shared" si="23"/>
        <v>0.15240000000000001</v>
      </c>
      <c r="P315" s="15">
        <v>4.1500000000000004</v>
      </c>
      <c r="Q315" s="15">
        <f t="shared" si="24"/>
        <v>0.38554761600000009</v>
      </c>
      <c r="R315" s="26" t="s">
        <v>521</v>
      </c>
    </row>
    <row r="316" spans="1:18" x14ac:dyDescent="0.25">
      <c r="A316" s="3" t="s">
        <v>292</v>
      </c>
      <c r="B316" s="4" t="s">
        <v>293</v>
      </c>
      <c r="C316" s="5" t="s">
        <v>579</v>
      </c>
      <c r="D316" s="20" t="s">
        <v>596</v>
      </c>
      <c r="E316" s="4" t="s">
        <v>597</v>
      </c>
      <c r="F316" s="7">
        <v>36.047777779999997</v>
      </c>
      <c r="G316" s="8">
        <v>-76.984166700000003</v>
      </c>
      <c r="H316" s="9">
        <v>108</v>
      </c>
      <c r="I316" s="9">
        <f t="shared" si="20"/>
        <v>279.71871591628803</v>
      </c>
      <c r="J316" s="9">
        <v>64.099999999999994</v>
      </c>
      <c r="K316" s="9">
        <f t="shared" si="21"/>
        <v>1.8151098665472001</v>
      </c>
      <c r="L316" s="9">
        <v>91.2</v>
      </c>
      <c r="M316" s="14">
        <f t="shared" si="22"/>
        <v>27.797760000000004</v>
      </c>
      <c r="N316" s="15">
        <v>1.2</v>
      </c>
      <c r="O316" s="15">
        <f t="shared" si="23"/>
        <v>0.36576000000000003</v>
      </c>
      <c r="P316" s="15">
        <v>109.4</v>
      </c>
      <c r="Q316" s="15">
        <f t="shared" si="24"/>
        <v>10.163592576000001</v>
      </c>
      <c r="R316" s="26" t="s">
        <v>582</v>
      </c>
    </row>
    <row r="317" spans="1:18" x14ac:dyDescent="0.25">
      <c r="A317" s="3" t="s">
        <v>292</v>
      </c>
      <c r="B317" s="4" t="s">
        <v>293</v>
      </c>
      <c r="C317" s="5" t="s">
        <v>579</v>
      </c>
      <c r="D317" s="20" t="s">
        <v>598</v>
      </c>
      <c r="E317" s="4" t="s">
        <v>599</v>
      </c>
      <c r="F317" s="7">
        <v>35.775991670000003</v>
      </c>
      <c r="G317" s="8">
        <v>-77.462191500000003</v>
      </c>
      <c r="H317" s="9">
        <v>78.099999999999994</v>
      </c>
      <c r="I317" s="9">
        <f t="shared" si="20"/>
        <v>202.27807141724162</v>
      </c>
      <c r="J317" s="9">
        <v>472</v>
      </c>
      <c r="K317" s="9">
        <f t="shared" si="21"/>
        <v>13.365551591424001</v>
      </c>
      <c r="L317" s="9">
        <v>39</v>
      </c>
      <c r="M317" s="14">
        <f t="shared" si="22"/>
        <v>11.8872</v>
      </c>
      <c r="N317" s="15">
        <v>6.2</v>
      </c>
      <c r="O317" s="15">
        <f t="shared" si="23"/>
        <v>1.8897600000000001</v>
      </c>
      <c r="P317" s="15">
        <v>243</v>
      </c>
      <c r="Q317" s="15">
        <f t="shared" si="24"/>
        <v>22.575438720000001</v>
      </c>
      <c r="R317" s="27" t="s">
        <v>600</v>
      </c>
    </row>
    <row r="318" spans="1:18" x14ac:dyDescent="0.25">
      <c r="A318" s="3" t="s">
        <v>292</v>
      </c>
      <c r="B318" s="4" t="s">
        <v>293</v>
      </c>
      <c r="C318" s="5" t="s">
        <v>579</v>
      </c>
      <c r="D318" s="20" t="s">
        <v>601</v>
      </c>
      <c r="E318" s="4" t="s">
        <v>602</v>
      </c>
      <c r="F318" s="7">
        <v>35.7308333</v>
      </c>
      <c r="G318" s="8">
        <v>-76.746111099999993</v>
      </c>
      <c r="H318" s="9">
        <v>23</v>
      </c>
      <c r="I318" s="9">
        <f t="shared" si="20"/>
        <v>59.569726537728009</v>
      </c>
      <c r="J318" s="9">
        <v>42</v>
      </c>
      <c r="K318" s="9">
        <f t="shared" si="21"/>
        <v>1.1893075568640001</v>
      </c>
      <c r="L318" s="9">
        <v>19.8</v>
      </c>
      <c r="M318" s="14">
        <f t="shared" si="22"/>
        <v>6.0350400000000004</v>
      </c>
      <c r="N318" s="15">
        <v>1.8</v>
      </c>
      <c r="O318" s="15">
        <f t="shared" si="23"/>
        <v>0.54864000000000002</v>
      </c>
      <c r="P318" s="15">
        <v>35.6</v>
      </c>
      <c r="Q318" s="15">
        <f t="shared" si="24"/>
        <v>3.3073482240000009</v>
      </c>
      <c r="R318" s="26" t="s">
        <v>582</v>
      </c>
    </row>
    <row r="319" spans="1:18" x14ac:dyDescent="0.25">
      <c r="A319" s="3" t="s">
        <v>292</v>
      </c>
      <c r="B319" s="4" t="s">
        <v>293</v>
      </c>
      <c r="C319" s="5" t="s">
        <v>579</v>
      </c>
      <c r="D319" s="20" t="s">
        <v>603</v>
      </c>
      <c r="E319" s="4" t="s">
        <v>604</v>
      </c>
      <c r="F319" s="7">
        <v>35.274722199999999</v>
      </c>
      <c r="G319" s="8">
        <v>-77.794444400000003</v>
      </c>
      <c r="H319" s="9">
        <v>57.7</v>
      </c>
      <c r="I319" s="9">
        <f t="shared" si="20"/>
        <v>149.44231396638722</v>
      </c>
      <c r="J319" s="9">
        <v>241</v>
      </c>
      <c r="K319" s="9">
        <f t="shared" si="21"/>
        <v>6.8243600286720012</v>
      </c>
      <c r="L319" s="9">
        <v>47.4</v>
      </c>
      <c r="M319" s="14">
        <f t="shared" si="22"/>
        <v>14.447520000000001</v>
      </c>
      <c r="N319" s="15">
        <v>4.5999999999999996</v>
      </c>
      <c r="O319" s="15">
        <f t="shared" si="23"/>
        <v>1.40208</v>
      </c>
      <c r="P319" s="15">
        <v>218</v>
      </c>
      <c r="Q319" s="15">
        <f t="shared" si="24"/>
        <v>20.25286272</v>
      </c>
      <c r="R319" s="26" t="s">
        <v>582</v>
      </c>
    </row>
    <row r="320" spans="1:18" x14ac:dyDescent="0.25">
      <c r="A320" s="3" t="s">
        <v>292</v>
      </c>
      <c r="B320" s="4" t="s">
        <v>293</v>
      </c>
      <c r="C320" s="5" t="s">
        <v>579</v>
      </c>
      <c r="D320" s="20" t="s">
        <v>605</v>
      </c>
      <c r="E320" s="4" t="s">
        <v>606</v>
      </c>
      <c r="F320" s="7">
        <v>35.691111100000001</v>
      </c>
      <c r="G320" s="8">
        <v>-78.109722199999993</v>
      </c>
      <c r="H320" s="9">
        <v>161</v>
      </c>
      <c r="I320" s="9">
        <f t="shared" si="20"/>
        <v>416.98808576409607</v>
      </c>
      <c r="J320" s="9">
        <v>1052</v>
      </c>
      <c r="K320" s="9">
        <f t="shared" si="21"/>
        <v>29.789322614784005</v>
      </c>
      <c r="L320" s="9">
        <v>103</v>
      </c>
      <c r="M320" s="14">
        <f t="shared" si="22"/>
        <v>31.394400000000001</v>
      </c>
      <c r="N320" s="15">
        <v>5.5</v>
      </c>
      <c r="O320" s="15">
        <f t="shared" si="23"/>
        <v>1.6764000000000001</v>
      </c>
      <c r="P320" s="15">
        <v>569</v>
      </c>
      <c r="Q320" s="15">
        <f t="shared" si="24"/>
        <v>52.861829760000006</v>
      </c>
      <c r="R320" s="27" t="s">
        <v>600</v>
      </c>
    </row>
    <row r="321" spans="1:18" x14ac:dyDescent="0.25">
      <c r="A321" s="3" t="s">
        <v>292</v>
      </c>
      <c r="B321" s="4" t="s">
        <v>293</v>
      </c>
      <c r="C321" s="5" t="s">
        <v>579</v>
      </c>
      <c r="D321" s="20" t="s">
        <v>607</v>
      </c>
      <c r="E321" s="4" t="s">
        <v>608</v>
      </c>
      <c r="F321" s="7">
        <v>35.479605200000002</v>
      </c>
      <c r="G321" s="8">
        <v>-77.909983999999994</v>
      </c>
      <c r="H321" s="9">
        <v>3.01</v>
      </c>
      <c r="I321" s="9">
        <f t="shared" si="20"/>
        <v>7.7958642121113604</v>
      </c>
      <c r="J321" s="9">
        <v>72.900000000000006</v>
      </c>
      <c r="K321" s="9">
        <f t="shared" si="21"/>
        <v>2.0642981165568006</v>
      </c>
      <c r="L321" s="9">
        <v>15.1</v>
      </c>
      <c r="M321" s="14">
        <f t="shared" si="22"/>
        <v>4.6024799999999999</v>
      </c>
      <c r="N321" s="15">
        <v>3.3</v>
      </c>
      <c r="O321" s="15">
        <f t="shared" si="23"/>
        <v>1.0058400000000001</v>
      </c>
      <c r="P321" s="15">
        <v>49.7</v>
      </c>
      <c r="Q321" s="15">
        <f t="shared" si="24"/>
        <v>4.6172810880000004</v>
      </c>
      <c r="R321" s="27" t="s">
        <v>600</v>
      </c>
    </row>
    <row r="322" spans="1:18" x14ac:dyDescent="0.25">
      <c r="A322" s="3" t="s">
        <v>292</v>
      </c>
      <c r="B322" s="4" t="s">
        <v>293</v>
      </c>
      <c r="C322" s="5" t="s">
        <v>579</v>
      </c>
      <c r="D322" s="20" t="s">
        <v>609</v>
      </c>
      <c r="E322" s="4" t="s">
        <v>610</v>
      </c>
      <c r="F322" s="7">
        <v>35.488888889999998</v>
      </c>
      <c r="G322" s="8">
        <v>-77.806111099999995</v>
      </c>
      <c r="H322" s="9">
        <v>80.400000000000006</v>
      </c>
      <c r="I322" s="9">
        <f t="shared" si="20"/>
        <v>208.23504407101444</v>
      </c>
      <c r="J322" s="9">
        <v>371</v>
      </c>
      <c r="K322" s="9">
        <f t="shared" si="21"/>
        <v>10.505550085632002</v>
      </c>
      <c r="L322" s="9">
        <v>46.8</v>
      </c>
      <c r="M322" s="14">
        <f t="shared" si="22"/>
        <v>14.26464</v>
      </c>
      <c r="N322" s="15">
        <v>5.8</v>
      </c>
      <c r="O322" s="15">
        <f t="shared" si="23"/>
        <v>1.7678400000000001</v>
      </c>
      <c r="P322" s="15">
        <v>271.39999999999998</v>
      </c>
      <c r="Q322" s="15">
        <f t="shared" si="24"/>
        <v>25.213885055999999</v>
      </c>
      <c r="R322" s="26" t="s">
        <v>582</v>
      </c>
    </row>
    <row r="323" spans="1:18" x14ac:dyDescent="0.25">
      <c r="A323" s="3" t="s">
        <v>292</v>
      </c>
      <c r="B323" s="4" t="s">
        <v>293</v>
      </c>
      <c r="C323" s="5" t="s">
        <v>579</v>
      </c>
      <c r="D323" s="20" t="s">
        <v>611</v>
      </c>
      <c r="E323" s="4" t="s">
        <v>612</v>
      </c>
      <c r="F323" s="7">
        <v>35.345162250000001</v>
      </c>
      <c r="G323" s="8">
        <v>-77.195510799999994</v>
      </c>
      <c r="H323" s="9">
        <v>182</v>
      </c>
      <c r="I323" s="9">
        <f t="shared" ref="I323:I386" si="25">H323*1.609344^2</f>
        <v>471.37783608115205</v>
      </c>
      <c r="J323" s="9">
        <v>738</v>
      </c>
      <c r="K323" s="9">
        <f t="shared" si="21"/>
        <v>20.897832784896003</v>
      </c>
      <c r="L323" s="9">
        <v>89.3</v>
      </c>
      <c r="M323" s="14">
        <f t="shared" si="22"/>
        <v>27.218640000000001</v>
      </c>
      <c r="N323" s="15">
        <v>6.1</v>
      </c>
      <c r="O323" s="15">
        <f t="shared" si="23"/>
        <v>1.85928</v>
      </c>
      <c r="P323" s="15">
        <v>544.70000000000005</v>
      </c>
      <c r="Q323" s="15">
        <f t="shared" si="24"/>
        <v>50.604285888000007</v>
      </c>
      <c r="R323" s="26" t="s">
        <v>582</v>
      </c>
    </row>
    <row r="324" spans="1:18" x14ac:dyDescent="0.25">
      <c r="A324" s="3" t="s">
        <v>292</v>
      </c>
      <c r="B324" s="4" t="s">
        <v>293</v>
      </c>
      <c r="C324" s="5" t="s">
        <v>579</v>
      </c>
      <c r="D324" s="20" t="s">
        <v>613</v>
      </c>
      <c r="E324" s="4" t="s">
        <v>614</v>
      </c>
      <c r="F324" s="7">
        <v>35.064166669999999</v>
      </c>
      <c r="G324" s="8">
        <v>-77.461388889999995</v>
      </c>
      <c r="H324" s="9">
        <v>168</v>
      </c>
      <c r="I324" s="9">
        <f t="shared" si="25"/>
        <v>435.11800253644805</v>
      </c>
      <c r="J324" s="9">
        <v>340</v>
      </c>
      <c r="K324" s="9">
        <f t="shared" si="21"/>
        <v>9.6277278412800023</v>
      </c>
      <c r="L324" s="9">
        <v>76</v>
      </c>
      <c r="M324" s="14">
        <f t="shared" si="22"/>
        <v>23.1648</v>
      </c>
      <c r="N324" s="15">
        <v>7.9</v>
      </c>
      <c r="O324" s="15">
        <f t="shared" si="23"/>
        <v>2.4079200000000003</v>
      </c>
      <c r="P324" s="15">
        <v>600.4</v>
      </c>
      <c r="Q324" s="15">
        <f t="shared" si="24"/>
        <v>55.778985216000009</v>
      </c>
      <c r="R324" s="26" t="s">
        <v>582</v>
      </c>
    </row>
    <row r="325" spans="1:18" x14ac:dyDescent="0.25">
      <c r="A325" s="3" t="s">
        <v>292</v>
      </c>
      <c r="B325" s="4" t="s">
        <v>293</v>
      </c>
      <c r="C325" s="5" t="s">
        <v>579</v>
      </c>
      <c r="D325" s="20" t="s">
        <v>615</v>
      </c>
      <c r="E325" s="4" t="s">
        <v>616</v>
      </c>
      <c r="F325" s="7">
        <v>34.849166670000002</v>
      </c>
      <c r="G325" s="8">
        <v>-77.519444399999998</v>
      </c>
      <c r="H325" s="9">
        <v>94</v>
      </c>
      <c r="I325" s="9">
        <f t="shared" si="25"/>
        <v>243.45888237158402</v>
      </c>
      <c r="J325" s="9">
        <v>469.8</v>
      </c>
      <c r="K325" s="9">
        <f t="shared" si="21"/>
        <v>13.303254528921602</v>
      </c>
      <c r="L325" s="9">
        <v>60</v>
      </c>
      <c r="M325" s="14">
        <f t="shared" si="22"/>
        <v>18.288</v>
      </c>
      <c r="N325" s="15">
        <v>6.6</v>
      </c>
      <c r="O325" s="15">
        <f t="shared" si="23"/>
        <v>2.0116800000000001</v>
      </c>
      <c r="P325" s="15">
        <v>396</v>
      </c>
      <c r="Q325" s="15">
        <f t="shared" si="24"/>
        <v>36.789603840000005</v>
      </c>
      <c r="R325" s="26" t="s">
        <v>582</v>
      </c>
    </row>
    <row r="326" spans="1:18" x14ac:dyDescent="0.25">
      <c r="A326" s="3" t="s">
        <v>122</v>
      </c>
      <c r="B326" s="4" t="s">
        <v>214</v>
      </c>
      <c r="C326" s="5" t="s">
        <v>579</v>
      </c>
      <c r="D326" s="20" t="s">
        <v>617</v>
      </c>
      <c r="E326" s="4" t="s">
        <v>618</v>
      </c>
      <c r="F326" s="7">
        <v>35.659722199999997</v>
      </c>
      <c r="G326" s="8">
        <v>-79.401666700000007</v>
      </c>
      <c r="H326" s="9">
        <v>15.5</v>
      </c>
      <c r="I326" s="9">
        <f t="shared" si="25"/>
        <v>40.144815710208007</v>
      </c>
      <c r="J326" s="9">
        <v>655.29999999999995</v>
      </c>
      <c r="K326" s="9">
        <f t="shared" si="21"/>
        <v>18.5560295717376</v>
      </c>
      <c r="L326" s="9">
        <v>40.5</v>
      </c>
      <c r="M326" s="14">
        <f t="shared" si="22"/>
        <v>12.3444</v>
      </c>
      <c r="N326" s="15">
        <v>4.8</v>
      </c>
      <c r="O326" s="15">
        <f t="shared" si="23"/>
        <v>1.4630400000000001</v>
      </c>
      <c r="P326" s="15">
        <v>194</v>
      </c>
      <c r="Q326" s="15">
        <f t="shared" si="24"/>
        <v>18.023189760000001</v>
      </c>
      <c r="R326" s="16" t="s">
        <v>593</v>
      </c>
    </row>
    <row r="327" spans="1:18" x14ac:dyDescent="0.25">
      <c r="A327" s="3" t="s">
        <v>292</v>
      </c>
      <c r="B327" s="4" t="s">
        <v>293</v>
      </c>
      <c r="C327" s="5" t="s">
        <v>579</v>
      </c>
      <c r="D327" s="20" t="s">
        <v>619</v>
      </c>
      <c r="E327" s="4" t="s">
        <v>620</v>
      </c>
      <c r="F327" s="7">
        <v>35.182777780000002</v>
      </c>
      <c r="G327" s="8">
        <v>-79.177499999999995</v>
      </c>
      <c r="H327" s="9">
        <v>7.63</v>
      </c>
      <c r="I327" s="9">
        <f t="shared" si="25"/>
        <v>19.761609281863681</v>
      </c>
      <c r="J327" s="9">
        <v>105</v>
      </c>
      <c r="K327" s="9">
        <f t="shared" si="21"/>
        <v>2.9732688921600006</v>
      </c>
      <c r="L327" s="9">
        <v>22</v>
      </c>
      <c r="M327" s="14">
        <f t="shared" si="22"/>
        <v>6.7056000000000004</v>
      </c>
      <c r="N327" s="15">
        <v>2.2999999999999998</v>
      </c>
      <c r="O327" s="15">
        <f t="shared" si="23"/>
        <v>0.70104</v>
      </c>
      <c r="P327" s="15">
        <v>51.4</v>
      </c>
      <c r="Q327" s="15">
        <f t="shared" si="24"/>
        <v>4.7752162560000002</v>
      </c>
      <c r="R327" s="27" t="s">
        <v>600</v>
      </c>
    </row>
    <row r="328" spans="1:18" x14ac:dyDescent="0.25">
      <c r="A328" s="3" t="s">
        <v>292</v>
      </c>
      <c r="B328" s="4" t="s">
        <v>293</v>
      </c>
      <c r="C328" s="5" t="s">
        <v>579</v>
      </c>
      <c r="D328" s="20" t="s">
        <v>621</v>
      </c>
      <c r="E328" s="4" t="s">
        <v>622</v>
      </c>
      <c r="F328" s="7">
        <v>34.999722200000001</v>
      </c>
      <c r="G328" s="8">
        <v>-79.214722199999997</v>
      </c>
      <c r="H328" s="9">
        <v>93.1</v>
      </c>
      <c r="I328" s="9">
        <f t="shared" si="25"/>
        <v>241.12789307228161</v>
      </c>
      <c r="J328" s="9">
        <v>174</v>
      </c>
      <c r="K328" s="9">
        <f t="shared" si="21"/>
        <v>4.9271313070080005</v>
      </c>
      <c r="L328" s="9">
        <v>42</v>
      </c>
      <c r="M328" s="14">
        <f t="shared" si="22"/>
        <v>12.801600000000001</v>
      </c>
      <c r="N328" s="15">
        <v>3.8</v>
      </c>
      <c r="O328" s="15">
        <f t="shared" si="23"/>
        <v>1.1582399999999999</v>
      </c>
      <c r="P328" s="15">
        <v>159.6</v>
      </c>
      <c r="Q328" s="15">
        <f t="shared" si="24"/>
        <v>14.827325183999999</v>
      </c>
      <c r="R328" s="26" t="s">
        <v>582</v>
      </c>
    </row>
    <row r="329" spans="1:18" x14ac:dyDescent="0.25">
      <c r="A329" s="3" t="s">
        <v>292</v>
      </c>
      <c r="B329" s="4" t="s">
        <v>293</v>
      </c>
      <c r="C329" s="5" t="s">
        <v>579</v>
      </c>
      <c r="D329" s="20" t="s">
        <v>623</v>
      </c>
      <c r="E329" s="4" t="s">
        <v>624</v>
      </c>
      <c r="F329" s="7">
        <v>34.278611099999999</v>
      </c>
      <c r="G329" s="8">
        <v>-78.125277800000006</v>
      </c>
      <c r="H329" s="9">
        <v>21.6</v>
      </c>
      <c r="I329" s="9">
        <f t="shared" si="25"/>
        <v>55.94374318325761</v>
      </c>
      <c r="J329" s="9">
        <v>97.3</v>
      </c>
      <c r="K329" s="9">
        <f t="shared" si="21"/>
        <v>2.7552291734016001</v>
      </c>
      <c r="L329" s="9">
        <v>43.7</v>
      </c>
      <c r="M329" s="14">
        <f t="shared" si="22"/>
        <v>13.319760000000002</v>
      </c>
      <c r="N329" s="15">
        <v>3</v>
      </c>
      <c r="O329" s="15">
        <f t="shared" si="23"/>
        <v>0.9144000000000001</v>
      </c>
      <c r="P329" s="15">
        <v>131.1</v>
      </c>
      <c r="Q329" s="15">
        <f t="shared" si="24"/>
        <v>12.179588544000001</v>
      </c>
      <c r="R329" s="26" t="s">
        <v>582</v>
      </c>
    </row>
    <row r="330" spans="1:18" x14ac:dyDescent="0.25">
      <c r="A330" s="3" t="s">
        <v>292</v>
      </c>
      <c r="B330" s="4" t="s">
        <v>293</v>
      </c>
      <c r="C330" s="5" t="s">
        <v>579</v>
      </c>
      <c r="D330" s="20" t="s">
        <v>625</v>
      </c>
      <c r="E330" s="4" t="s">
        <v>626</v>
      </c>
      <c r="F330" s="7">
        <v>35.093775880000003</v>
      </c>
      <c r="G330" s="8">
        <v>-77.942762200000004</v>
      </c>
      <c r="H330" s="9">
        <v>2.25</v>
      </c>
      <c r="I330" s="9">
        <f t="shared" si="25"/>
        <v>5.827473248256001</v>
      </c>
      <c r="J330" s="9">
        <v>28.6</v>
      </c>
      <c r="K330" s="9">
        <f t="shared" si="21"/>
        <v>0.80986181253120015</v>
      </c>
      <c r="L330" s="9">
        <v>11.6</v>
      </c>
      <c r="M330" s="14">
        <f t="shared" si="22"/>
        <v>3.5356800000000002</v>
      </c>
      <c r="N330" s="15">
        <v>1.4</v>
      </c>
      <c r="O330" s="15">
        <f t="shared" si="23"/>
        <v>0.42671999999999999</v>
      </c>
      <c r="P330" s="15">
        <v>16.2</v>
      </c>
      <c r="Q330" s="15">
        <f t="shared" si="24"/>
        <v>1.505029248</v>
      </c>
      <c r="R330" s="26" t="s">
        <v>582</v>
      </c>
    </row>
    <row r="331" spans="1:18" x14ac:dyDescent="0.25">
      <c r="A331" s="3" t="s">
        <v>292</v>
      </c>
      <c r="B331" s="4" t="s">
        <v>293</v>
      </c>
      <c r="C331" s="5" t="s">
        <v>579</v>
      </c>
      <c r="D331" s="20" t="s">
        <v>627</v>
      </c>
      <c r="E331" s="4" t="s">
        <v>628</v>
      </c>
      <c r="F331" s="7">
        <v>35.073775879999999</v>
      </c>
      <c r="G331" s="8">
        <v>-77.913594290000006</v>
      </c>
      <c r="H331" s="9">
        <v>9.11</v>
      </c>
      <c r="I331" s="9">
        <f t="shared" si="25"/>
        <v>23.59479168516096</v>
      </c>
      <c r="J331" s="9">
        <v>59.1</v>
      </c>
      <c r="K331" s="9">
        <f t="shared" si="21"/>
        <v>1.6735256335872002</v>
      </c>
      <c r="L331" s="9">
        <v>25.9</v>
      </c>
      <c r="M331" s="14">
        <f t="shared" si="22"/>
        <v>7.8943199999999996</v>
      </c>
      <c r="N331" s="15">
        <v>2.2999999999999998</v>
      </c>
      <c r="O331" s="15">
        <f t="shared" si="23"/>
        <v>0.70104</v>
      </c>
      <c r="P331" s="15">
        <v>59.6</v>
      </c>
      <c r="Q331" s="15">
        <f t="shared" si="24"/>
        <v>5.5370211840000003</v>
      </c>
      <c r="R331" s="26" t="s">
        <v>582</v>
      </c>
    </row>
    <row r="332" spans="1:18" x14ac:dyDescent="0.25">
      <c r="A332" s="3" t="s">
        <v>122</v>
      </c>
      <c r="B332" s="4" t="s">
        <v>214</v>
      </c>
      <c r="C332" s="5" t="s">
        <v>579</v>
      </c>
      <c r="D332" s="20" t="s">
        <v>629</v>
      </c>
      <c r="E332" s="4" t="s">
        <v>630</v>
      </c>
      <c r="F332" s="7">
        <v>36.311388890000003</v>
      </c>
      <c r="G332" s="8">
        <v>-80.807222199999998</v>
      </c>
      <c r="H332" s="9">
        <v>78.8</v>
      </c>
      <c r="I332" s="9">
        <f t="shared" si="25"/>
        <v>204.09106309447682</v>
      </c>
      <c r="J332" s="9">
        <v>2681</v>
      </c>
      <c r="K332" s="9">
        <f t="shared" si="21"/>
        <v>75.917465713152012</v>
      </c>
      <c r="L332" s="9">
        <v>77</v>
      </c>
      <c r="M332" s="14">
        <f t="shared" si="22"/>
        <v>23.4696</v>
      </c>
      <c r="N332" s="15">
        <v>4.9000000000000004</v>
      </c>
      <c r="O332" s="15">
        <f t="shared" si="23"/>
        <v>1.4935200000000002</v>
      </c>
      <c r="P332" s="15">
        <v>377</v>
      </c>
      <c r="Q332" s="15">
        <f t="shared" si="24"/>
        <v>35.024446080000004</v>
      </c>
      <c r="R332" s="16" t="s">
        <v>593</v>
      </c>
    </row>
    <row r="333" spans="1:18" x14ac:dyDescent="0.25">
      <c r="A333" s="3" t="s">
        <v>122</v>
      </c>
      <c r="B333" s="4" t="s">
        <v>214</v>
      </c>
      <c r="C333" s="5" t="s">
        <v>579</v>
      </c>
      <c r="D333" s="20" t="s">
        <v>631</v>
      </c>
      <c r="E333" s="4" t="s">
        <v>632</v>
      </c>
      <c r="F333" s="7">
        <v>36.341111099999999</v>
      </c>
      <c r="G333" s="8">
        <v>-80.685833299999999</v>
      </c>
      <c r="H333" s="9">
        <v>128</v>
      </c>
      <c r="I333" s="9">
        <f t="shared" si="25"/>
        <v>331.51847812300804</v>
      </c>
      <c r="J333" s="9">
        <v>3687</v>
      </c>
      <c r="K333" s="9">
        <f t="shared" si="21"/>
        <v>104.40421338470402</v>
      </c>
      <c r="L333" s="9">
        <v>101</v>
      </c>
      <c r="M333" s="14">
        <f t="shared" si="22"/>
        <v>30.784800000000001</v>
      </c>
      <c r="N333" s="15">
        <v>5.7</v>
      </c>
      <c r="O333" s="15">
        <f t="shared" si="23"/>
        <v>1.7373600000000002</v>
      </c>
      <c r="P333" s="15">
        <v>578</v>
      </c>
      <c r="Q333" s="15">
        <f t="shared" si="24"/>
        <v>53.697957120000012</v>
      </c>
      <c r="R333" s="16" t="s">
        <v>593</v>
      </c>
    </row>
    <row r="334" spans="1:18" x14ac:dyDescent="0.25">
      <c r="A334" s="3" t="s">
        <v>122</v>
      </c>
      <c r="B334" s="4" t="s">
        <v>214</v>
      </c>
      <c r="C334" s="5" t="s">
        <v>579</v>
      </c>
      <c r="D334" s="20" t="s">
        <v>633</v>
      </c>
      <c r="E334" s="4" t="s">
        <v>634</v>
      </c>
      <c r="F334" s="7">
        <v>36.299166669999998</v>
      </c>
      <c r="G334" s="8">
        <v>-80.4147222</v>
      </c>
      <c r="H334" s="9">
        <v>42.8</v>
      </c>
      <c r="I334" s="9">
        <f t="shared" si="25"/>
        <v>110.85149112238081</v>
      </c>
      <c r="J334" s="9">
        <v>2236</v>
      </c>
      <c r="K334" s="9">
        <f t="shared" si="21"/>
        <v>63.316468979712006</v>
      </c>
      <c r="L334" s="9">
        <v>77.5</v>
      </c>
      <c r="M334" s="14">
        <f t="shared" si="22"/>
        <v>23.622</v>
      </c>
      <c r="N334" s="15">
        <v>6.1</v>
      </c>
      <c r="O334" s="15">
        <f t="shared" si="23"/>
        <v>1.85928</v>
      </c>
      <c r="P334" s="15">
        <v>469</v>
      </c>
      <c r="Q334" s="15">
        <f t="shared" si="24"/>
        <v>43.57152576</v>
      </c>
      <c r="R334" s="16" t="s">
        <v>593</v>
      </c>
    </row>
    <row r="335" spans="1:18" x14ac:dyDescent="0.25">
      <c r="A335" s="3" t="s">
        <v>122</v>
      </c>
      <c r="B335" s="4" t="s">
        <v>214</v>
      </c>
      <c r="C335" s="5" t="s">
        <v>579</v>
      </c>
      <c r="D335" s="20" t="s">
        <v>635</v>
      </c>
      <c r="E335" s="4" t="s">
        <v>636</v>
      </c>
      <c r="F335" s="7">
        <v>35.85486014</v>
      </c>
      <c r="G335" s="8">
        <v>-80.439778590000003</v>
      </c>
      <c r="H335" s="9">
        <v>1.05</v>
      </c>
      <c r="I335" s="9">
        <f t="shared" si="25"/>
        <v>2.7194875158528005</v>
      </c>
      <c r="J335" s="9">
        <v>83</v>
      </c>
      <c r="K335" s="9">
        <f t="shared" si="21"/>
        <v>2.3502982671360004</v>
      </c>
      <c r="L335" s="9">
        <v>12</v>
      </c>
      <c r="M335" s="14">
        <f t="shared" si="22"/>
        <v>3.6576000000000004</v>
      </c>
      <c r="N335" s="15">
        <v>1.3</v>
      </c>
      <c r="O335" s="15">
        <f t="shared" si="23"/>
        <v>0.39624000000000004</v>
      </c>
      <c r="P335" s="15">
        <v>15.8</v>
      </c>
      <c r="Q335" s="15">
        <f t="shared" si="24"/>
        <v>1.4678680320000002</v>
      </c>
      <c r="R335" s="16" t="s">
        <v>593</v>
      </c>
    </row>
    <row r="336" spans="1:18" x14ac:dyDescent="0.25">
      <c r="A336" s="3" t="s">
        <v>122</v>
      </c>
      <c r="B336" s="4" t="s">
        <v>214</v>
      </c>
      <c r="C336" s="5" t="s">
        <v>579</v>
      </c>
      <c r="D336" s="20" t="s">
        <v>637</v>
      </c>
      <c r="E336" s="4" t="s">
        <v>638</v>
      </c>
      <c r="F336" s="7">
        <v>35.757915969999999</v>
      </c>
      <c r="G336" s="8">
        <v>-80.323108489999996</v>
      </c>
      <c r="H336" s="9">
        <v>9.6199999999999992</v>
      </c>
      <c r="I336" s="9">
        <f t="shared" si="25"/>
        <v>24.915685621432321</v>
      </c>
      <c r="J336" s="9">
        <v>507.2</v>
      </c>
      <c r="K336" s="9">
        <f t="shared" si="21"/>
        <v>14.362304591462403</v>
      </c>
      <c r="L336" s="9">
        <v>25.4</v>
      </c>
      <c r="M336" s="14">
        <f t="shared" si="22"/>
        <v>7.7419200000000004</v>
      </c>
      <c r="N336" s="15">
        <v>3.5</v>
      </c>
      <c r="O336" s="15">
        <f t="shared" si="23"/>
        <v>1.0668</v>
      </c>
      <c r="P336" s="15">
        <v>89.6</v>
      </c>
      <c r="Q336" s="15">
        <f t="shared" si="24"/>
        <v>8.3241123839999993</v>
      </c>
      <c r="R336" s="16" t="s">
        <v>593</v>
      </c>
    </row>
    <row r="337" spans="1:18" x14ac:dyDescent="0.25">
      <c r="A337" s="3" t="s">
        <v>122</v>
      </c>
      <c r="B337" s="4" t="s">
        <v>214</v>
      </c>
      <c r="C337" s="5" t="s">
        <v>579</v>
      </c>
      <c r="D337" s="20" t="s">
        <v>639</v>
      </c>
      <c r="E337" s="4" t="s">
        <v>640</v>
      </c>
      <c r="F337" s="7">
        <v>35.379166669999996</v>
      </c>
      <c r="G337" s="8">
        <v>-80.030277799999993</v>
      </c>
      <c r="H337" s="9">
        <v>3.44</v>
      </c>
      <c r="I337" s="9">
        <f t="shared" si="25"/>
        <v>8.9095590995558407</v>
      </c>
      <c r="J337" s="9">
        <v>85.1</v>
      </c>
      <c r="K337" s="9">
        <f t="shared" si="21"/>
        <v>2.4097636449792001</v>
      </c>
      <c r="L337" s="9">
        <v>23.5</v>
      </c>
      <c r="M337" s="14">
        <f t="shared" si="22"/>
        <v>7.1628000000000007</v>
      </c>
      <c r="N337" s="15">
        <v>1.9</v>
      </c>
      <c r="O337" s="15">
        <f t="shared" si="23"/>
        <v>0.57911999999999997</v>
      </c>
      <c r="P337" s="15">
        <v>45.6</v>
      </c>
      <c r="Q337" s="15">
        <f t="shared" si="24"/>
        <v>4.2363786240000012</v>
      </c>
      <c r="R337" s="16" t="s">
        <v>593</v>
      </c>
    </row>
    <row r="338" spans="1:18" ht="15" customHeight="1" x14ac:dyDescent="0.25">
      <c r="A338" s="3" t="s">
        <v>122</v>
      </c>
      <c r="B338" s="4" t="s">
        <v>214</v>
      </c>
      <c r="C338" s="5" t="s">
        <v>579</v>
      </c>
      <c r="D338" s="20" t="s">
        <v>641</v>
      </c>
      <c r="E338" s="4" t="s">
        <v>642</v>
      </c>
      <c r="F338" s="7">
        <v>35.680555560000002</v>
      </c>
      <c r="G338" s="8">
        <v>-80.9452778</v>
      </c>
      <c r="H338" s="9">
        <v>7.18</v>
      </c>
      <c r="I338" s="9">
        <f t="shared" si="25"/>
        <v>18.59611463221248</v>
      </c>
      <c r="J338" s="9">
        <v>253.7</v>
      </c>
      <c r="K338" s="9">
        <f t="shared" si="21"/>
        <v>7.1839839803904004</v>
      </c>
      <c r="L338" s="9">
        <v>32</v>
      </c>
      <c r="M338" s="14">
        <f t="shared" si="22"/>
        <v>9.7536000000000005</v>
      </c>
      <c r="N338" s="15">
        <v>3.1</v>
      </c>
      <c r="O338" s="15">
        <f t="shared" si="23"/>
        <v>0.94488000000000005</v>
      </c>
      <c r="P338" s="15">
        <v>98.8</v>
      </c>
      <c r="Q338" s="15">
        <f t="shared" si="24"/>
        <v>9.1788203520000007</v>
      </c>
      <c r="R338" s="16" t="s">
        <v>593</v>
      </c>
    </row>
    <row r="339" spans="1:18" x14ac:dyDescent="0.25">
      <c r="A339" s="3" t="s">
        <v>122</v>
      </c>
      <c r="B339" s="4" t="s">
        <v>214</v>
      </c>
      <c r="C339" s="5" t="s">
        <v>579</v>
      </c>
      <c r="D339" s="20" t="s">
        <v>643</v>
      </c>
      <c r="E339" s="4" t="s">
        <v>644</v>
      </c>
      <c r="F339" s="7">
        <v>35.306388890000001</v>
      </c>
      <c r="G339" s="8">
        <v>-81.234722199999993</v>
      </c>
      <c r="H339" s="9">
        <v>31.8</v>
      </c>
      <c r="I339" s="9">
        <f t="shared" si="25"/>
        <v>82.36162190868481</v>
      </c>
      <c r="J339" s="9">
        <v>1041</v>
      </c>
      <c r="K339" s="9">
        <f t="shared" si="21"/>
        <v>29.477837302272004</v>
      </c>
      <c r="L339" s="9">
        <v>40</v>
      </c>
      <c r="M339" s="14">
        <f t="shared" si="22"/>
        <v>12.192</v>
      </c>
      <c r="N339" s="15">
        <v>4.9000000000000004</v>
      </c>
      <c r="O339" s="15">
        <f t="shared" si="23"/>
        <v>1.4935200000000002</v>
      </c>
      <c r="P339" s="15">
        <v>195</v>
      </c>
      <c r="Q339" s="15">
        <f t="shared" si="24"/>
        <v>18.116092800000001</v>
      </c>
      <c r="R339" s="16" t="s">
        <v>593</v>
      </c>
    </row>
    <row r="340" spans="1:18" x14ac:dyDescent="0.25">
      <c r="A340" s="3" t="s">
        <v>122</v>
      </c>
      <c r="B340" s="4" t="s">
        <v>214</v>
      </c>
      <c r="C340" s="4" t="s">
        <v>645</v>
      </c>
      <c r="D340" s="20" t="s">
        <v>646</v>
      </c>
      <c r="E340" s="4" t="s">
        <v>647</v>
      </c>
      <c r="F340" s="7">
        <v>34.181219499999997</v>
      </c>
      <c r="G340" s="8">
        <v>-82.943752700000005</v>
      </c>
      <c r="H340" s="9">
        <v>38.4</v>
      </c>
      <c r="I340" s="9">
        <f t="shared" si="25"/>
        <v>99.455543436902403</v>
      </c>
      <c r="J340" s="9">
        <f t="shared" ref="J340:J345" si="26">K340*(1/0.3048^2)</f>
        <v>316.45896625126579</v>
      </c>
      <c r="K340" s="9">
        <v>29.4</v>
      </c>
      <c r="L340" s="9">
        <f t="shared" ref="L340:L345" si="27">M340*(1/0.3048)</f>
        <v>82.90682414698162</v>
      </c>
      <c r="M340" s="14">
        <v>25.27</v>
      </c>
      <c r="N340" s="15">
        <f t="shared" ref="N340:N345" si="28">O340*(1/0.3048)</f>
        <v>4.5931758530183719</v>
      </c>
      <c r="O340" s="15">
        <v>1.4</v>
      </c>
      <c r="P340" s="15"/>
      <c r="Q340" s="15">
        <v>35.119999999999997</v>
      </c>
      <c r="R340" s="26" t="s">
        <v>648</v>
      </c>
    </row>
    <row r="341" spans="1:18" x14ac:dyDescent="0.25">
      <c r="A341" s="3" t="s">
        <v>122</v>
      </c>
      <c r="B341" s="4" t="s">
        <v>214</v>
      </c>
      <c r="C341" s="4" t="s">
        <v>645</v>
      </c>
      <c r="D341" s="20" t="s">
        <v>649</v>
      </c>
      <c r="E341" s="4" t="s">
        <v>650</v>
      </c>
      <c r="F341" s="7">
        <v>34.513711299999997</v>
      </c>
      <c r="G341" s="8">
        <v>-83.321829199999996</v>
      </c>
      <c r="H341" s="9">
        <v>18.301242314911928</v>
      </c>
      <c r="I341" s="9">
        <f t="shared" si="25"/>
        <v>47.399999999999991</v>
      </c>
      <c r="J341" s="9">
        <f t="shared" si="26"/>
        <v>134.54888020887154</v>
      </c>
      <c r="K341" s="9">
        <v>12.5</v>
      </c>
      <c r="L341" s="9">
        <f t="shared" si="27"/>
        <v>78.772965879265087</v>
      </c>
      <c r="M341" s="14">
        <v>24.01</v>
      </c>
      <c r="N341" s="15">
        <f t="shared" si="28"/>
        <v>2.7559055118110232</v>
      </c>
      <c r="O341" s="15">
        <v>0.84</v>
      </c>
      <c r="P341" s="15"/>
      <c r="Q341" s="15">
        <v>22.77</v>
      </c>
      <c r="R341" s="26" t="s">
        <v>648</v>
      </c>
    </row>
    <row r="342" spans="1:18" x14ac:dyDescent="0.25">
      <c r="A342" s="3" t="s">
        <v>122</v>
      </c>
      <c r="B342" s="4" t="s">
        <v>214</v>
      </c>
      <c r="C342" s="4" t="s">
        <v>645</v>
      </c>
      <c r="D342" s="20" t="s">
        <v>651</v>
      </c>
      <c r="E342" s="4" t="s">
        <v>652</v>
      </c>
      <c r="F342" s="7">
        <v>34.33760444</v>
      </c>
      <c r="G342" s="8">
        <v>-83.4879435</v>
      </c>
      <c r="H342" s="9">
        <v>60.899893466899968</v>
      </c>
      <c r="I342" s="9">
        <f t="shared" si="25"/>
        <v>157.72999999999999</v>
      </c>
      <c r="J342" s="9">
        <f t="shared" si="26"/>
        <v>155.00031000062</v>
      </c>
      <c r="K342" s="9">
        <v>14.4</v>
      </c>
      <c r="L342" s="9">
        <f t="shared" si="27"/>
        <v>60.465879265091857</v>
      </c>
      <c r="M342" s="14">
        <v>18.43</v>
      </c>
      <c r="N342" s="15">
        <f t="shared" si="28"/>
        <v>2.9527559055118107</v>
      </c>
      <c r="O342" s="15">
        <v>0.9</v>
      </c>
      <c r="P342" s="15"/>
      <c r="Q342" s="15">
        <v>21.35</v>
      </c>
      <c r="R342" s="26" t="s">
        <v>648</v>
      </c>
    </row>
    <row r="343" spans="1:18" x14ac:dyDescent="0.25">
      <c r="A343" s="3" t="s">
        <v>122</v>
      </c>
      <c r="B343" s="4" t="s">
        <v>214</v>
      </c>
      <c r="C343" s="4" t="s">
        <v>645</v>
      </c>
      <c r="D343" s="20" t="s">
        <v>653</v>
      </c>
      <c r="E343" s="4" t="s">
        <v>654</v>
      </c>
      <c r="F343" s="7">
        <v>33.516799800000001</v>
      </c>
      <c r="G343" s="8">
        <v>-82.905978599999997</v>
      </c>
      <c r="H343" s="9">
        <v>31.301301993036077</v>
      </c>
      <c r="I343" s="9">
        <f t="shared" si="25"/>
        <v>81.069999999999993</v>
      </c>
      <c r="J343" s="9">
        <f t="shared" si="26"/>
        <v>246.4935485426526</v>
      </c>
      <c r="K343" s="9">
        <v>22.9</v>
      </c>
      <c r="L343" s="9">
        <f t="shared" si="27"/>
        <v>58.989501312335953</v>
      </c>
      <c r="M343" s="14">
        <v>17.98</v>
      </c>
      <c r="N343" s="15">
        <f t="shared" si="28"/>
        <v>3.9370078740157473</v>
      </c>
      <c r="O343" s="15">
        <v>1.2</v>
      </c>
      <c r="P343" s="15"/>
      <c r="Q343" s="15">
        <v>21.22</v>
      </c>
      <c r="R343" s="26" t="s">
        <v>648</v>
      </c>
    </row>
    <row r="344" spans="1:18" x14ac:dyDescent="0.25">
      <c r="A344" s="3" t="s">
        <v>122</v>
      </c>
      <c r="B344" s="4" t="s">
        <v>214</v>
      </c>
      <c r="C344" s="4" t="s">
        <v>645</v>
      </c>
      <c r="D344" s="20" t="s">
        <v>655</v>
      </c>
      <c r="E344" s="4" t="s">
        <v>656</v>
      </c>
      <c r="F344" s="7">
        <v>33.296810540000003</v>
      </c>
      <c r="G344" s="8">
        <v>-82.777637400000003</v>
      </c>
      <c r="H344" s="9">
        <v>242.00111093123417</v>
      </c>
      <c r="I344" s="9">
        <f t="shared" si="25"/>
        <v>626.78</v>
      </c>
      <c r="J344" s="9">
        <f t="shared" si="26"/>
        <v>1264.7594739633923</v>
      </c>
      <c r="K344" s="9">
        <v>117.5</v>
      </c>
      <c r="L344" s="9">
        <f t="shared" si="27"/>
        <v>133.98950131233596</v>
      </c>
      <c r="M344" s="14">
        <v>40.840000000000003</v>
      </c>
      <c r="N344" s="15">
        <f t="shared" si="28"/>
        <v>4.5931758530183719</v>
      </c>
      <c r="O344" s="15">
        <v>1.4</v>
      </c>
      <c r="P344" s="15"/>
      <c r="Q344" s="15">
        <v>93.38</v>
      </c>
      <c r="R344" s="26" t="s">
        <v>648</v>
      </c>
    </row>
    <row r="345" spans="1:18" x14ac:dyDescent="0.25">
      <c r="A345" s="3" t="s">
        <v>122</v>
      </c>
      <c r="B345" s="4" t="s">
        <v>214</v>
      </c>
      <c r="C345" s="4" t="s">
        <v>645</v>
      </c>
      <c r="D345" s="20" t="s">
        <v>657</v>
      </c>
      <c r="E345" s="4" t="s">
        <v>658</v>
      </c>
      <c r="F345" s="7">
        <v>33.721233849999997</v>
      </c>
      <c r="G345" s="8">
        <v>-83.295435699999999</v>
      </c>
      <c r="H345" s="9">
        <v>940.00431518743846</v>
      </c>
      <c r="I345" s="9">
        <f t="shared" si="25"/>
        <v>2434.6</v>
      </c>
      <c r="J345" s="9">
        <f t="shared" si="26"/>
        <v>2655.0261433856199</v>
      </c>
      <c r="K345" s="9">
        <v>246.66</v>
      </c>
      <c r="L345" s="9">
        <f t="shared" si="27"/>
        <v>217.42125984251965</v>
      </c>
      <c r="M345" s="14">
        <v>66.27</v>
      </c>
      <c r="N345" s="15">
        <f t="shared" si="28"/>
        <v>3.6089238845144358</v>
      </c>
      <c r="O345" s="15">
        <v>1.1000000000000001</v>
      </c>
      <c r="P345" s="15"/>
      <c r="Q345" s="15">
        <v>176.13</v>
      </c>
      <c r="R345" s="26" t="s">
        <v>648</v>
      </c>
    </row>
    <row r="346" spans="1:18" x14ac:dyDescent="0.25">
      <c r="A346" s="3" t="s">
        <v>292</v>
      </c>
      <c r="B346" s="4" t="s">
        <v>293</v>
      </c>
      <c r="C346" s="4" t="s">
        <v>659</v>
      </c>
      <c r="D346" s="20" t="s">
        <v>660</v>
      </c>
      <c r="E346" s="4" t="s">
        <v>661</v>
      </c>
      <c r="F346" s="7">
        <v>30.365503400000001</v>
      </c>
      <c r="G346" s="8">
        <v>-82.620125200000004</v>
      </c>
      <c r="H346" s="9">
        <v>88.6</v>
      </c>
      <c r="I346" s="9">
        <f t="shared" si="25"/>
        <v>229.47294657576961</v>
      </c>
      <c r="J346" s="9">
        <v>398</v>
      </c>
      <c r="K346" s="9">
        <f t="shared" ref="K346:K401" si="29">J346*0.3048^3</f>
        <v>11.270104943616001</v>
      </c>
      <c r="L346" s="9">
        <v>33.1</v>
      </c>
      <c r="M346" s="14">
        <f t="shared" ref="M346:M409" si="30">L346*0.3048</f>
        <v>10.088880000000001</v>
      </c>
      <c r="N346" s="15">
        <v>5.5</v>
      </c>
      <c r="O346" s="15">
        <f t="shared" ref="O346:O409" si="31">N346*0.3048</f>
        <v>1.6764000000000001</v>
      </c>
      <c r="P346" s="15">
        <v>183</v>
      </c>
      <c r="Q346" s="15">
        <f t="shared" ref="Q346:Q409" si="32">P346*0.3048*0.3048</f>
        <v>17.001256320000003</v>
      </c>
      <c r="R346" s="16" t="s">
        <v>662</v>
      </c>
    </row>
    <row r="347" spans="1:18" x14ac:dyDescent="0.25">
      <c r="A347" s="3" t="s">
        <v>292</v>
      </c>
      <c r="B347" s="4" t="s">
        <v>293</v>
      </c>
      <c r="C347" s="4" t="s">
        <v>645</v>
      </c>
      <c r="D347" s="20" t="s">
        <v>663</v>
      </c>
      <c r="E347" s="4" t="s">
        <v>664</v>
      </c>
      <c r="F347" s="7">
        <v>31.692402000000001</v>
      </c>
      <c r="G347" s="8">
        <v>-83.702114800000004</v>
      </c>
      <c r="H347" s="9">
        <v>8.5399999999999991</v>
      </c>
      <c r="I347" s="9">
        <f t="shared" si="25"/>
        <v>22.118498462269439</v>
      </c>
      <c r="J347" s="9">
        <v>23</v>
      </c>
      <c r="K347" s="9">
        <f t="shared" si="29"/>
        <v>0.65128747161600009</v>
      </c>
      <c r="L347" s="9">
        <v>23.3</v>
      </c>
      <c r="M347" s="14">
        <f t="shared" si="30"/>
        <v>7.1018400000000002</v>
      </c>
      <c r="N347" s="15">
        <v>1.2</v>
      </c>
      <c r="O347" s="15">
        <f t="shared" si="31"/>
        <v>0.36576000000000003</v>
      </c>
      <c r="P347" s="15">
        <v>27</v>
      </c>
      <c r="Q347" s="15">
        <f t="shared" si="32"/>
        <v>2.5083820800000001</v>
      </c>
      <c r="R347" s="16" t="s">
        <v>662</v>
      </c>
    </row>
    <row r="348" spans="1:18" x14ac:dyDescent="0.25">
      <c r="A348" s="3" t="s">
        <v>292</v>
      </c>
      <c r="B348" s="4" t="s">
        <v>293</v>
      </c>
      <c r="C348" s="4" t="s">
        <v>645</v>
      </c>
      <c r="D348" s="20" t="s">
        <v>665</v>
      </c>
      <c r="E348" s="4" t="s">
        <v>666</v>
      </c>
      <c r="F348" s="7">
        <v>31.739067980000002</v>
      </c>
      <c r="G348" s="8">
        <v>-83.724892999999994</v>
      </c>
      <c r="H348" s="9">
        <v>1.1499999999999999</v>
      </c>
      <c r="I348" s="9">
        <f t="shared" si="25"/>
        <v>2.9784863268863999</v>
      </c>
      <c r="J348" s="9">
        <v>7</v>
      </c>
      <c r="K348" s="9">
        <f t="shared" si="29"/>
        <v>0.19821792614400002</v>
      </c>
      <c r="L348" s="9">
        <v>12.3</v>
      </c>
      <c r="M348" s="14">
        <f t="shared" si="30"/>
        <v>3.7490400000000004</v>
      </c>
      <c r="N348" s="15">
        <v>0.6</v>
      </c>
      <c r="O348" s="15">
        <f t="shared" si="31"/>
        <v>0.18288000000000001</v>
      </c>
      <c r="P348" s="15">
        <v>7</v>
      </c>
      <c r="Q348" s="15">
        <f t="shared" si="32"/>
        <v>0.65032128</v>
      </c>
      <c r="R348" s="16" t="s">
        <v>662</v>
      </c>
    </row>
    <row r="349" spans="1:18" x14ac:dyDescent="0.25">
      <c r="A349" s="3" t="s">
        <v>292</v>
      </c>
      <c r="B349" s="4" t="s">
        <v>293</v>
      </c>
      <c r="C349" s="4" t="s">
        <v>645</v>
      </c>
      <c r="D349" s="20" t="s">
        <v>667</v>
      </c>
      <c r="E349" s="4" t="s">
        <v>668</v>
      </c>
      <c r="F349" s="7">
        <v>31.696290900000001</v>
      </c>
      <c r="G349" s="8">
        <v>-83.697392399999998</v>
      </c>
      <c r="H349" s="9">
        <v>6.48</v>
      </c>
      <c r="I349" s="9">
        <f t="shared" si="25"/>
        <v>16.783122954977284</v>
      </c>
      <c r="J349" s="9">
        <v>17</v>
      </c>
      <c r="K349" s="9">
        <f t="shared" si="29"/>
        <v>0.48138639206400008</v>
      </c>
      <c r="L349" s="9">
        <v>21.8</v>
      </c>
      <c r="M349" s="14">
        <f t="shared" si="30"/>
        <v>6.6446400000000008</v>
      </c>
      <c r="N349" s="15">
        <v>0.9</v>
      </c>
      <c r="O349" s="15">
        <f t="shared" si="31"/>
        <v>0.27432000000000001</v>
      </c>
      <c r="P349" s="15">
        <v>19.899999999999999</v>
      </c>
      <c r="Q349" s="15">
        <f t="shared" si="32"/>
        <v>1.8487704960000002</v>
      </c>
      <c r="R349" s="16" t="s">
        <v>662</v>
      </c>
    </row>
    <row r="350" spans="1:18" x14ac:dyDescent="0.25">
      <c r="A350" s="3" t="s">
        <v>292</v>
      </c>
      <c r="B350" s="4" t="s">
        <v>293</v>
      </c>
      <c r="C350" s="4" t="s">
        <v>645</v>
      </c>
      <c r="D350" s="20" t="s">
        <v>669</v>
      </c>
      <c r="E350" s="4" t="s">
        <v>670</v>
      </c>
      <c r="F350" s="7">
        <v>31.284907230000002</v>
      </c>
      <c r="G350" s="8">
        <v>-83.682949800000003</v>
      </c>
      <c r="H350" s="9">
        <v>1.6</v>
      </c>
      <c r="I350" s="9">
        <f t="shared" si="25"/>
        <v>4.143980976537601</v>
      </c>
      <c r="J350" s="9">
        <v>21</v>
      </c>
      <c r="K350" s="9">
        <f t="shared" si="29"/>
        <v>0.59465377843200007</v>
      </c>
      <c r="L350" s="9">
        <v>10.7</v>
      </c>
      <c r="M350" s="14">
        <f t="shared" si="30"/>
        <v>3.2613599999999998</v>
      </c>
      <c r="N350" s="15">
        <v>1</v>
      </c>
      <c r="O350" s="15">
        <f t="shared" si="31"/>
        <v>0.30480000000000002</v>
      </c>
      <c r="P350" s="15">
        <v>10.6</v>
      </c>
      <c r="Q350" s="15">
        <f t="shared" si="32"/>
        <v>0.98477222400000008</v>
      </c>
      <c r="R350" s="16" t="s">
        <v>662</v>
      </c>
    </row>
    <row r="351" spans="1:18" x14ac:dyDescent="0.25">
      <c r="A351" s="3" t="s">
        <v>292</v>
      </c>
      <c r="B351" s="4" t="s">
        <v>293</v>
      </c>
      <c r="C351" s="4" t="s">
        <v>659</v>
      </c>
      <c r="D351" s="20" t="s">
        <v>671</v>
      </c>
      <c r="E351" s="4" t="s">
        <v>672</v>
      </c>
      <c r="F351" s="7">
        <v>29.9982954</v>
      </c>
      <c r="G351" s="8">
        <v>-82.273999200000006</v>
      </c>
      <c r="H351" s="9">
        <v>191</v>
      </c>
      <c r="I351" s="9">
        <f t="shared" si="25"/>
        <v>494.68772907417605</v>
      </c>
      <c r="J351" s="9">
        <v>311</v>
      </c>
      <c r="K351" s="9">
        <f t="shared" si="29"/>
        <v>8.806539290112001</v>
      </c>
      <c r="L351" s="9">
        <v>46.5</v>
      </c>
      <c r="M351" s="14">
        <f t="shared" si="30"/>
        <v>14.173200000000001</v>
      </c>
      <c r="N351" s="15">
        <v>4.5</v>
      </c>
      <c r="O351" s="15">
        <f t="shared" si="31"/>
        <v>1.3716000000000002</v>
      </c>
      <c r="P351" s="15">
        <v>208.7</v>
      </c>
      <c r="Q351" s="15">
        <f t="shared" si="32"/>
        <v>19.388864448</v>
      </c>
      <c r="R351" s="16" t="s">
        <v>662</v>
      </c>
    </row>
    <row r="352" spans="1:18" x14ac:dyDescent="0.25">
      <c r="A352" s="3" t="s">
        <v>292</v>
      </c>
      <c r="B352" s="4" t="s">
        <v>293</v>
      </c>
      <c r="C352" s="4" t="s">
        <v>659</v>
      </c>
      <c r="D352" s="20" t="s">
        <v>673</v>
      </c>
      <c r="E352" s="4" t="s">
        <v>674</v>
      </c>
      <c r="F352" s="7">
        <v>30.09827057</v>
      </c>
      <c r="G352" s="8">
        <v>-83.471811200000005</v>
      </c>
      <c r="H352" s="9">
        <v>60</v>
      </c>
      <c r="I352" s="9">
        <f t="shared" si="25"/>
        <v>155.39928662016001</v>
      </c>
      <c r="J352" s="9">
        <v>248</v>
      </c>
      <c r="K352" s="9">
        <f t="shared" si="29"/>
        <v>7.0225779548160014</v>
      </c>
      <c r="L352" s="9">
        <v>20</v>
      </c>
      <c r="M352" s="14">
        <f t="shared" si="30"/>
        <v>6.0960000000000001</v>
      </c>
      <c r="N352" s="15">
        <v>4.8</v>
      </c>
      <c r="O352" s="15">
        <f t="shared" si="31"/>
        <v>1.4630400000000001</v>
      </c>
      <c r="P352" s="15">
        <v>96</v>
      </c>
      <c r="Q352" s="15">
        <f t="shared" si="32"/>
        <v>8.918691840000001</v>
      </c>
      <c r="R352" s="16" t="s">
        <v>662</v>
      </c>
    </row>
    <row r="353" spans="1:18" x14ac:dyDescent="0.25">
      <c r="A353" s="3" t="s">
        <v>292</v>
      </c>
      <c r="B353" s="4" t="s">
        <v>293</v>
      </c>
      <c r="C353" s="4" t="s">
        <v>659</v>
      </c>
      <c r="D353" s="20" t="s">
        <v>675</v>
      </c>
      <c r="E353" s="4" t="s">
        <v>676</v>
      </c>
      <c r="F353" s="7">
        <v>30.170764479999999</v>
      </c>
      <c r="G353" s="8">
        <v>-83.823767900000007</v>
      </c>
      <c r="H353" s="9">
        <v>198</v>
      </c>
      <c r="I353" s="9">
        <f t="shared" si="25"/>
        <v>512.81764584652808</v>
      </c>
      <c r="J353" s="9">
        <v>375</v>
      </c>
      <c r="K353" s="9">
        <f t="shared" si="29"/>
        <v>10.618817472000002</v>
      </c>
      <c r="L353" s="9">
        <v>38.4</v>
      </c>
      <c r="M353" s="14">
        <f t="shared" si="30"/>
        <v>11.704320000000001</v>
      </c>
      <c r="N353" s="15">
        <v>7.3</v>
      </c>
      <c r="O353" s="15">
        <f t="shared" si="31"/>
        <v>2.2250399999999999</v>
      </c>
      <c r="P353" s="15">
        <v>281.8</v>
      </c>
      <c r="Q353" s="15">
        <f t="shared" si="32"/>
        <v>26.180076672000006</v>
      </c>
      <c r="R353" s="16" t="s">
        <v>662</v>
      </c>
    </row>
    <row r="354" spans="1:18" x14ac:dyDescent="0.25">
      <c r="A354" s="3" t="s">
        <v>292</v>
      </c>
      <c r="B354" s="4" t="s">
        <v>293</v>
      </c>
      <c r="C354" s="4" t="s">
        <v>659</v>
      </c>
      <c r="D354" s="20" t="s">
        <v>677</v>
      </c>
      <c r="E354" s="4" t="s">
        <v>678</v>
      </c>
      <c r="F354" s="7">
        <v>30.514646750000001</v>
      </c>
      <c r="G354" s="8">
        <v>-83.939887999999996</v>
      </c>
      <c r="H354" s="9">
        <v>2.54</v>
      </c>
      <c r="I354" s="9">
        <f t="shared" si="25"/>
        <v>6.5785698002534412</v>
      </c>
      <c r="J354" s="9">
        <v>30.5</v>
      </c>
      <c r="K354" s="9">
        <f t="shared" si="29"/>
        <v>0.86366382105600015</v>
      </c>
      <c r="L354" s="9">
        <v>13.7</v>
      </c>
      <c r="M354" s="14">
        <f t="shared" si="30"/>
        <v>4.1757600000000004</v>
      </c>
      <c r="N354" s="15">
        <v>2.2999999999999998</v>
      </c>
      <c r="O354" s="15">
        <f t="shared" si="31"/>
        <v>0.70104</v>
      </c>
      <c r="P354" s="15">
        <v>31.6</v>
      </c>
      <c r="Q354" s="15">
        <f t="shared" si="32"/>
        <v>2.9357360640000003</v>
      </c>
      <c r="R354" s="16" t="s">
        <v>662</v>
      </c>
    </row>
    <row r="355" spans="1:18" x14ac:dyDescent="0.25">
      <c r="A355" s="3" t="s">
        <v>292</v>
      </c>
      <c r="B355" s="4" t="s">
        <v>293</v>
      </c>
      <c r="C355" s="4" t="s">
        <v>645</v>
      </c>
      <c r="D355" s="20" t="s">
        <v>679</v>
      </c>
      <c r="E355" s="4" t="s">
        <v>680</v>
      </c>
      <c r="F355" s="7">
        <v>31.025742770000001</v>
      </c>
      <c r="G355" s="8">
        <v>-84.137122300000001</v>
      </c>
      <c r="H355" s="9">
        <v>15</v>
      </c>
      <c r="I355" s="9">
        <f t="shared" si="25"/>
        <v>38.849821655040003</v>
      </c>
      <c r="J355" s="9">
        <v>45</v>
      </c>
      <c r="K355" s="9">
        <f t="shared" si="29"/>
        <v>1.2742580966400001</v>
      </c>
      <c r="L355" s="9">
        <v>14.8</v>
      </c>
      <c r="M355" s="14">
        <f t="shared" si="30"/>
        <v>4.5110400000000004</v>
      </c>
      <c r="N355" s="15">
        <v>2</v>
      </c>
      <c r="O355" s="15">
        <f t="shared" si="31"/>
        <v>0.60960000000000003</v>
      </c>
      <c r="P355" s="15">
        <v>30</v>
      </c>
      <c r="Q355" s="15">
        <f t="shared" si="32"/>
        <v>2.7870912000000003</v>
      </c>
      <c r="R355" s="16" t="s">
        <v>662</v>
      </c>
    </row>
    <row r="356" spans="1:18" x14ac:dyDescent="0.25">
      <c r="A356" s="3" t="s">
        <v>292</v>
      </c>
      <c r="B356" s="4" t="s">
        <v>293</v>
      </c>
      <c r="C356" s="4" t="s">
        <v>645</v>
      </c>
      <c r="D356" s="20" t="s">
        <v>681</v>
      </c>
      <c r="E356" s="4" t="s">
        <v>682</v>
      </c>
      <c r="F356" s="7">
        <v>30.865191190000001</v>
      </c>
      <c r="G356" s="8">
        <v>-84.262680799999998</v>
      </c>
      <c r="H356" s="9">
        <v>60</v>
      </c>
      <c r="I356" s="9">
        <f t="shared" si="25"/>
        <v>155.39928662016001</v>
      </c>
      <c r="J356" s="9">
        <v>260</v>
      </c>
      <c r="K356" s="9">
        <f t="shared" si="29"/>
        <v>7.3623801139200014</v>
      </c>
      <c r="L356" s="9">
        <v>35.799999999999997</v>
      </c>
      <c r="M356" s="14">
        <f t="shared" si="30"/>
        <v>10.91184</v>
      </c>
      <c r="N356" s="15">
        <v>3.5</v>
      </c>
      <c r="O356" s="15">
        <f t="shared" si="31"/>
        <v>1.0668</v>
      </c>
      <c r="P356" s="15">
        <v>126.7</v>
      </c>
      <c r="Q356" s="15">
        <f t="shared" si="32"/>
        <v>11.770815168000002</v>
      </c>
      <c r="R356" s="16" t="s">
        <v>662</v>
      </c>
    </row>
    <row r="357" spans="1:18" x14ac:dyDescent="0.25">
      <c r="A357" s="3" t="s">
        <v>292</v>
      </c>
      <c r="B357" s="4" t="s">
        <v>293</v>
      </c>
      <c r="C357" s="4" t="s">
        <v>659</v>
      </c>
      <c r="D357" s="20" t="s">
        <v>683</v>
      </c>
      <c r="E357" s="4" t="s">
        <v>684</v>
      </c>
      <c r="F357" s="7">
        <v>30.5124192</v>
      </c>
      <c r="G357" s="8">
        <v>-84.523520599999998</v>
      </c>
      <c r="H357" s="9">
        <v>305</v>
      </c>
      <c r="I357" s="9">
        <f t="shared" si="25"/>
        <v>789.94637365248013</v>
      </c>
      <c r="J357" s="9">
        <v>1260</v>
      </c>
      <c r="K357" s="9">
        <f t="shared" si="29"/>
        <v>35.679226705920009</v>
      </c>
      <c r="L357" s="9">
        <v>95.4</v>
      </c>
      <c r="M357" s="14">
        <f t="shared" si="30"/>
        <v>29.077920000000002</v>
      </c>
      <c r="N357" s="15">
        <v>7.5</v>
      </c>
      <c r="O357" s="15">
        <f t="shared" si="31"/>
        <v>2.286</v>
      </c>
      <c r="P357" s="15">
        <v>718.1</v>
      </c>
      <c r="Q357" s="15">
        <f t="shared" si="32"/>
        <v>66.713673024000016</v>
      </c>
      <c r="R357" s="16" t="s">
        <v>662</v>
      </c>
    </row>
    <row r="358" spans="1:18" x14ac:dyDescent="0.25">
      <c r="A358" s="3" t="s">
        <v>292</v>
      </c>
      <c r="B358" s="4" t="s">
        <v>293</v>
      </c>
      <c r="C358" s="4" t="s">
        <v>659</v>
      </c>
      <c r="D358" s="20" t="s">
        <v>685</v>
      </c>
      <c r="E358" s="4" t="s">
        <v>686</v>
      </c>
      <c r="F358" s="7">
        <v>30.319641390000001</v>
      </c>
      <c r="G358" s="8">
        <v>-85.455478600000006</v>
      </c>
      <c r="H358" s="9">
        <v>67.2</v>
      </c>
      <c r="I358" s="9">
        <f t="shared" si="25"/>
        <v>174.04720101457923</v>
      </c>
      <c r="J358" s="9">
        <v>439</v>
      </c>
      <c r="K358" s="9">
        <f t="shared" si="29"/>
        <v>12.431095653888002</v>
      </c>
      <c r="L358" s="9">
        <v>47.4</v>
      </c>
      <c r="M358" s="14">
        <f t="shared" si="30"/>
        <v>14.447520000000001</v>
      </c>
      <c r="N358" s="15">
        <v>5.3</v>
      </c>
      <c r="O358" s="15">
        <f t="shared" si="31"/>
        <v>1.61544</v>
      </c>
      <c r="P358" s="15">
        <v>249.1</v>
      </c>
      <c r="Q358" s="15">
        <f t="shared" si="32"/>
        <v>23.142147264000002</v>
      </c>
      <c r="R358" s="16" t="s">
        <v>662</v>
      </c>
    </row>
    <row r="359" spans="1:18" x14ac:dyDescent="0.25">
      <c r="A359" s="3" t="s">
        <v>292</v>
      </c>
      <c r="B359" s="4" t="s">
        <v>293</v>
      </c>
      <c r="C359" s="4" t="s">
        <v>687</v>
      </c>
      <c r="D359" s="20" t="s">
        <v>688</v>
      </c>
      <c r="E359" s="4" t="s">
        <v>689</v>
      </c>
      <c r="F359" s="7">
        <v>31.272393180000002</v>
      </c>
      <c r="G359" s="8">
        <v>-85.958273700000007</v>
      </c>
      <c r="H359" s="9">
        <v>21.4</v>
      </c>
      <c r="I359" s="9">
        <f t="shared" si="25"/>
        <v>55.425745561190404</v>
      </c>
      <c r="J359" s="9">
        <v>217</v>
      </c>
      <c r="K359" s="9">
        <f t="shared" si="29"/>
        <v>6.1447557104640005</v>
      </c>
      <c r="L359" s="9">
        <v>34.200000000000003</v>
      </c>
      <c r="M359" s="14">
        <f t="shared" si="30"/>
        <v>10.424160000000001</v>
      </c>
      <c r="N359" s="15">
        <v>3.4</v>
      </c>
      <c r="O359" s="15">
        <f t="shared" si="31"/>
        <v>1.0363200000000001</v>
      </c>
      <c r="P359" s="15">
        <v>116</v>
      </c>
      <c r="Q359" s="15">
        <f t="shared" si="32"/>
        <v>10.77675264</v>
      </c>
      <c r="R359" s="16" t="s">
        <v>662</v>
      </c>
    </row>
    <row r="360" spans="1:18" x14ac:dyDescent="0.25">
      <c r="A360" s="3" t="s">
        <v>292</v>
      </c>
      <c r="B360" s="4" t="s">
        <v>293</v>
      </c>
      <c r="C360" s="4" t="s">
        <v>659</v>
      </c>
      <c r="D360" s="20" t="s">
        <v>690</v>
      </c>
      <c r="E360" s="4" t="s">
        <v>691</v>
      </c>
      <c r="F360" s="7">
        <v>30.556305600000002</v>
      </c>
      <c r="G360" s="8">
        <v>-86.179108600000006</v>
      </c>
      <c r="H360" s="9">
        <v>83.7</v>
      </c>
      <c r="I360" s="9">
        <f t="shared" si="25"/>
        <v>216.78200483512325</v>
      </c>
      <c r="J360" s="9">
        <v>592</v>
      </c>
      <c r="K360" s="9">
        <f t="shared" si="29"/>
        <v>16.763573182464004</v>
      </c>
      <c r="L360" s="9">
        <v>49.8</v>
      </c>
      <c r="M360" s="14">
        <f t="shared" si="30"/>
        <v>15.179040000000001</v>
      </c>
      <c r="N360" s="15">
        <v>8</v>
      </c>
      <c r="O360" s="15">
        <f t="shared" si="31"/>
        <v>2.4384000000000001</v>
      </c>
      <c r="P360" s="15">
        <v>396.9</v>
      </c>
      <c r="Q360" s="15">
        <f t="shared" si="32"/>
        <v>36.873216576000004</v>
      </c>
      <c r="R360" s="16" t="s">
        <v>662</v>
      </c>
    </row>
    <row r="361" spans="1:18" x14ac:dyDescent="0.25">
      <c r="A361" s="3" t="s">
        <v>292</v>
      </c>
      <c r="B361" s="4" t="s">
        <v>293</v>
      </c>
      <c r="C361" s="4" t="s">
        <v>659</v>
      </c>
      <c r="D361" s="20" t="s">
        <v>692</v>
      </c>
      <c r="E361" s="4" t="s">
        <v>693</v>
      </c>
      <c r="F361" s="7">
        <v>30.557417900000001</v>
      </c>
      <c r="G361" s="8">
        <v>-86.519395399999993</v>
      </c>
      <c r="H361" s="9">
        <v>27.6</v>
      </c>
      <c r="I361" s="9">
        <f t="shared" si="25"/>
        <v>71.483671845273605</v>
      </c>
      <c r="J361" s="9">
        <v>254</v>
      </c>
      <c r="K361" s="9">
        <f t="shared" si="29"/>
        <v>7.1924790343680014</v>
      </c>
      <c r="L361" s="9">
        <v>36.200000000000003</v>
      </c>
      <c r="M361" s="14">
        <f t="shared" si="30"/>
        <v>11.033760000000001</v>
      </c>
      <c r="N361" s="15">
        <v>3.1</v>
      </c>
      <c r="O361" s="15">
        <f t="shared" si="31"/>
        <v>0.94488000000000005</v>
      </c>
      <c r="P361" s="15">
        <v>110.6</v>
      </c>
      <c r="Q361" s="15">
        <f t="shared" si="32"/>
        <v>10.275076224000001</v>
      </c>
      <c r="R361" s="16" t="s">
        <v>662</v>
      </c>
    </row>
    <row r="362" spans="1:18" x14ac:dyDescent="0.25">
      <c r="A362" s="3" t="s">
        <v>292</v>
      </c>
      <c r="B362" s="4" t="s">
        <v>293</v>
      </c>
      <c r="C362" s="4" t="s">
        <v>659</v>
      </c>
      <c r="D362" s="20" t="s">
        <v>694</v>
      </c>
      <c r="E362" s="4" t="s">
        <v>695</v>
      </c>
      <c r="F362" s="7">
        <v>30.727967339999999</v>
      </c>
      <c r="G362" s="8">
        <v>-86.6596768</v>
      </c>
      <c r="H362" s="9">
        <v>7.77</v>
      </c>
      <c r="I362" s="9">
        <f t="shared" si="25"/>
        <v>20.12420761731072</v>
      </c>
      <c r="J362" s="9">
        <v>190.8</v>
      </c>
      <c r="K362" s="9">
        <f t="shared" si="29"/>
        <v>5.4028543297536009</v>
      </c>
      <c r="L362" s="9">
        <v>21.1</v>
      </c>
      <c r="M362" s="14">
        <f t="shared" si="30"/>
        <v>6.431280000000001</v>
      </c>
      <c r="N362" s="15">
        <v>3</v>
      </c>
      <c r="O362" s="15">
        <f t="shared" si="31"/>
        <v>0.9144000000000001</v>
      </c>
      <c r="P362" s="15">
        <v>63.7</v>
      </c>
      <c r="Q362" s="15">
        <f t="shared" si="32"/>
        <v>5.9179236480000013</v>
      </c>
      <c r="R362" s="16" t="s">
        <v>662</v>
      </c>
    </row>
    <row r="363" spans="1:18" x14ac:dyDescent="0.25">
      <c r="A363" s="3" t="s">
        <v>292</v>
      </c>
      <c r="B363" s="4" t="s">
        <v>293</v>
      </c>
      <c r="C363" s="4" t="s">
        <v>659</v>
      </c>
      <c r="D363" s="20" t="s">
        <v>696</v>
      </c>
      <c r="E363" s="4" t="s">
        <v>697</v>
      </c>
      <c r="F363" s="7">
        <v>30.796020500000001</v>
      </c>
      <c r="G363" s="8">
        <v>-86.306890600000003</v>
      </c>
      <c r="H363" s="9">
        <v>123</v>
      </c>
      <c r="I363" s="9">
        <f t="shared" si="25"/>
        <v>318.56853757132802</v>
      </c>
      <c r="J363" s="9">
        <v>1310</v>
      </c>
      <c r="K363" s="9">
        <f t="shared" si="29"/>
        <v>37.095069035520005</v>
      </c>
      <c r="L363" s="9">
        <v>59.2</v>
      </c>
      <c r="M363" s="14">
        <f t="shared" si="30"/>
        <v>18.044160000000002</v>
      </c>
      <c r="N363" s="15">
        <v>6.3</v>
      </c>
      <c r="O363" s="15">
        <f t="shared" si="31"/>
        <v>1.9202399999999999</v>
      </c>
      <c r="P363" s="15">
        <v>374.1</v>
      </c>
      <c r="Q363" s="15">
        <f t="shared" si="32"/>
        <v>34.755027264000006</v>
      </c>
      <c r="R363" s="16" t="s">
        <v>662</v>
      </c>
    </row>
    <row r="364" spans="1:18" x14ac:dyDescent="0.25">
      <c r="A364" s="3" t="s">
        <v>292</v>
      </c>
      <c r="B364" s="4" t="s">
        <v>293</v>
      </c>
      <c r="C364" s="4" t="s">
        <v>659</v>
      </c>
      <c r="D364" s="20" t="s">
        <v>698</v>
      </c>
      <c r="E364" s="4" t="s">
        <v>699</v>
      </c>
      <c r="F364" s="7">
        <v>30.697412679999999</v>
      </c>
      <c r="G364" s="8">
        <v>-86.570785999999998</v>
      </c>
      <c r="H364" s="9">
        <v>474</v>
      </c>
      <c r="I364" s="9">
        <f t="shared" si="25"/>
        <v>1227.6543642992642</v>
      </c>
      <c r="J364" s="9">
        <v>2650</v>
      </c>
      <c r="K364" s="9">
        <f t="shared" si="29"/>
        <v>75.039643468800008</v>
      </c>
      <c r="L364" s="9">
        <v>133.30000000000001</v>
      </c>
      <c r="M364" s="14">
        <f t="shared" si="30"/>
        <v>40.629840000000009</v>
      </c>
      <c r="N364" s="15">
        <v>6.6</v>
      </c>
      <c r="O364" s="15">
        <f t="shared" si="31"/>
        <v>2.0116800000000001</v>
      </c>
      <c r="P364" s="15">
        <v>882</v>
      </c>
      <c r="Q364" s="15">
        <f t="shared" si="32"/>
        <v>81.94048128</v>
      </c>
      <c r="R364" s="16" t="s">
        <v>662</v>
      </c>
    </row>
    <row r="365" spans="1:18" x14ac:dyDescent="0.25">
      <c r="A365" s="3" t="s">
        <v>292</v>
      </c>
      <c r="B365" s="4" t="s">
        <v>293</v>
      </c>
      <c r="C365" s="4" t="s">
        <v>659</v>
      </c>
      <c r="D365" s="20" t="s">
        <v>700</v>
      </c>
      <c r="E365" s="4" t="s">
        <v>701</v>
      </c>
      <c r="F365" s="7">
        <v>30.850463680000001</v>
      </c>
      <c r="G365" s="8">
        <v>-86.781624399999998</v>
      </c>
      <c r="H365" s="9">
        <v>1.54</v>
      </c>
      <c r="I365" s="9">
        <f t="shared" si="25"/>
        <v>3.9885816899174404</v>
      </c>
      <c r="J365" s="9">
        <v>40.799999999999997</v>
      </c>
      <c r="K365" s="9">
        <f t="shared" si="29"/>
        <v>1.1553273409536</v>
      </c>
      <c r="L365" s="9">
        <v>14.8</v>
      </c>
      <c r="M365" s="14">
        <f t="shared" si="30"/>
        <v>4.5110400000000004</v>
      </c>
      <c r="N365" s="15">
        <v>1.6</v>
      </c>
      <c r="O365" s="15">
        <f t="shared" si="31"/>
        <v>0.48768000000000006</v>
      </c>
      <c r="P365" s="15">
        <v>23.7</v>
      </c>
      <c r="Q365" s="15">
        <f t="shared" si="32"/>
        <v>2.2018020480000002</v>
      </c>
      <c r="R365" s="16" t="s">
        <v>662</v>
      </c>
    </row>
    <row r="366" spans="1:18" x14ac:dyDescent="0.25">
      <c r="A366" s="3" t="s">
        <v>292</v>
      </c>
      <c r="B366" s="4" t="s">
        <v>293</v>
      </c>
      <c r="C366" s="4" t="s">
        <v>659</v>
      </c>
      <c r="D366" s="20" t="s">
        <v>702</v>
      </c>
      <c r="E366" s="4" t="s">
        <v>703</v>
      </c>
      <c r="F366" s="7">
        <v>30.708523750000001</v>
      </c>
      <c r="G366" s="8">
        <v>-86.972185999999994</v>
      </c>
      <c r="H366" s="9">
        <v>237</v>
      </c>
      <c r="I366" s="9">
        <f t="shared" si="25"/>
        <v>613.82718214963211</v>
      </c>
      <c r="J366" s="9">
        <v>1330</v>
      </c>
      <c r="K366" s="9">
        <f t="shared" si="29"/>
        <v>37.661405967360004</v>
      </c>
      <c r="L366" s="9">
        <v>116.6</v>
      </c>
      <c r="M366" s="14">
        <f t="shared" si="30"/>
        <v>35.539679999999997</v>
      </c>
      <c r="N366" s="15">
        <v>4.8</v>
      </c>
      <c r="O366" s="15">
        <f t="shared" si="31"/>
        <v>1.4630400000000001</v>
      </c>
      <c r="P366" s="15">
        <v>564.20000000000005</v>
      </c>
      <c r="Q366" s="15">
        <f t="shared" si="32"/>
        <v>52.415895168000006</v>
      </c>
      <c r="R366" s="16" t="s">
        <v>662</v>
      </c>
    </row>
    <row r="367" spans="1:18" x14ac:dyDescent="0.25">
      <c r="A367" s="3" t="s">
        <v>292</v>
      </c>
      <c r="B367" s="4" t="s">
        <v>293</v>
      </c>
      <c r="C367" s="4" t="s">
        <v>659</v>
      </c>
      <c r="D367" s="20" t="s">
        <v>704</v>
      </c>
      <c r="E367" s="4" t="s">
        <v>705</v>
      </c>
      <c r="F367" s="7">
        <v>30.889351789999999</v>
      </c>
      <c r="G367" s="8">
        <v>-87.539983699999993</v>
      </c>
      <c r="H367" s="9">
        <v>49</v>
      </c>
      <c r="I367" s="9">
        <f t="shared" si="25"/>
        <v>126.90941740646402</v>
      </c>
      <c r="J367" s="9">
        <v>352</v>
      </c>
      <c r="K367" s="9">
        <f t="shared" si="29"/>
        <v>9.9675300003840022</v>
      </c>
      <c r="L367" s="9">
        <v>38.4</v>
      </c>
      <c r="M367" s="14">
        <f t="shared" si="30"/>
        <v>11.704320000000001</v>
      </c>
      <c r="N367" s="15">
        <v>4.7</v>
      </c>
      <c r="O367" s="15">
        <f t="shared" si="31"/>
        <v>1.4325600000000001</v>
      </c>
      <c r="P367" s="15">
        <v>180.2</v>
      </c>
      <c r="Q367" s="15">
        <f t="shared" si="32"/>
        <v>16.741127808000002</v>
      </c>
      <c r="R367" s="16" t="s">
        <v>662</v>
      </c>
    </row>
    <row r="368" spans="1:18" x14ac:dyDescent="0.25">
      <c r="A368" s="3" t="s">
        <v>292</v>
      </c>
      <c r="B368" s="4" t="s">
        <v>293</v>
      </c>
      <c r="C368" s="4" t="s">
        <v>687</v>
      </c>
      <c r="D368" s="20" t="s">
        <v>706</v>
      </c>
      <c r="E368" s="4" t="s">
        <v>707</v>
      </c>
      <c r="F368" s="7">
        <v>30.545471460000002</v>
      </c>
      <c r="G368" s="8">
        <v>-87.798601489999996</v>
      </c>
      <c r="H368" s="9">
        <v>55.3</v>
      </c>
      <c r="I368" s="9">
        <f t="shared" si="25"/>
        <v>143.2263425015808</v>
      </c>
      <c r="J368" s="9">
        <v>528</v>
      </c>
      <c r="K368" s="9">
        <f t="shared" si="29"/>
        <v>14.951295000576001</v>
      </c>
      <c r="L368" s="9">
        <v>47.7</v>
      </c>
      <c r="M368" s="14">
        <f t="shared" si="30"/>
        <v>14.538960000000001</v>
      </c>
      <c r="N368" s="15">
        <v>4.9000000000000004</v>
      </c>
      <c r="O368" s="15">
        <f t="shared" si="31"/>
        <v>1.4935200000000002</v>
      </c>
      <c r="P368" s="15">
        <v>235.9</v>
      </c>
      <c r="Q368" s="15">
        <f t="shared" si="32"/>
        <v>21.915827136000001</v>
      </c>
      <c r="R368" s="16" t="s">
        <v>662</v>
      </c>
    </row>
    <row r="369" spans="1:18" x14ac:dyDescent="0.25">
      <c r="A369" s="3" t="s">
        <v>122</v>
      </c>
      <c r="B369" s="4" t="s">
        <v>176</v>
      </c>
      <c r="C369" s="4" t="s">
        <v>160</v>
      </c>
      <c r="D369" s="20" t="s">
        <v>708</v>
      </c>
      <c r="E369" s="4" t="s">
        <v>709</v>
      </c>
      <c r="F369" s="7">
        <v>42.407841300000001</v>
      </c>
      <c r="G369" s="8">
        <v>-78.525577900000002</v>
      </c>
      <c r="H369" s="9">
        <v>5.12</v>
      </c>
      <c r="I369" s="9">
        <f t="shared" si="25"/>
        <v>13.260739124920322</v>
      </c>
      <c r="J369" s="9">
        <v>90</v>
      </c>
      <c r="K369" s="9">
        <f t="shared" si="29"/>
        <v>2.5485161932800002</v>
      </c>
      <c r="L369" s="9">
        <v>37.883333333333333</v>
      </c>
      <c r="M369" s="14">
        <f t="shared" si="30"/>
        <v>11.546840000000001</v>
      </c>
      <c r="N369" s="15">
        <v>1.95</v>
      </c>
      <c r="O369" s="15">
        <f t="shared" si="31"/>
        <v>0.59436</v>
      </c>
      <c r="P369" s="15">
        <v>73.783333333333346</v>
      </c>
      <c r="Q369" s="15">
        <f t="shared" si="32"/>
        <v>6.8546959680000024</v>
      </c>
      <c r="R369" s="21" t="s">
        <v>343</v>
      </c>
    </row>
    <row r="370" spans="1:18" x14ac:dyDescent="0.25">
      <c r="A370" s="3" t="s">
        <v>122</v>
      </c>
      <c r="B370" s="4" t="s">
        <v>176</v>
      </c>
      <c r="C370" s="5" t="s">
        <v>246</v>
      </c>
      <c r="D370" s="20" t="s">
        <v>710</v>
      </c>
      <c r="E370" s="4" t="s">
        <v>711</v>
      </c>
      <c r="F370" s="7">
        <v>41.766450990000003</v>
      </c>
      <c r="G370" s="8">
        <v>-78.71863999</v>
      </c>
      <c r="H370" s="9">
        <v>38.799999999999997</v>
      </c>
      <c r="I370" s="9">
        <f t="shared" si="25"/>
        <v>100.4915386810368</v>
      </c>
      <c r="J370" s="9">
        <v>890</v>
      </c>
      <c r="K370" s="9">
        <f t="shared" si="29"/>
        <v>25.201993466880005</v>
      </c>
      <c r="L370" s="9">
        <v>62.5</v>
      </c>
      <c r="M370" s="14">
        <f t="shared" si="30"/>
        <v>19.05</v>
      </c>
      <c r="N370" s="15">
        <v>2.83</v>
      </c>
      <c r="O370" s="15">
        <f t="shared" si="31"/>
        <v>0.86258400000000002</v>
      </c>
      <c r="P370" s="15">
        <v>177</v>
      </c>
      <c r="Q370" s="15">
        <f t="shared" si="32"/>
        <v>16.443838080000003</v>
      </c>
      <c r="R370" s="16" t="s">
        <v>249</v>
      </c>
    </row>
    <row r="371" spans="1:18" x14ac:dyDescent="0.25">
      <c r="A371" s="3" t="s">
        <v>122</v>
      </c>
      <c r="B371" s="4" t="s">
        <v>176</v>
      </c>
      <c r="C371" s="4" t="s">
        <v>160</v>
      </c>
      <c r="D371" s="20" t="s">
        <v>712</v>
      </c>
      <c r="E371" s="4" t="s">
        <v>713</v>
      </c>
      <c r="F371" s="7">
        <v>42.170893100000001</v>
      </c>
      <c r="G371" s="8">
        <v>-79.069208799999998</v>
      </c>
      <c r="H371" s="9">
        <v>290</v>
      </c>
      <c r="I371" s="9">
        <f t="shared" si="25"/>
        <v>751.09655199744009</v>
      </c>
      <c r="J371" s="9">
        <v>2820</v>
      </c>
      <c r="K371" s="9">
        <f t="shared" si="29"/>
        <v>79.853507389440011</v>
      </c>
      <c r="L371" s="9">
        <v>153</v>
      </c>
      <c r="M371" s="14">
        <f t="shared" si="30"/>
        <v>46.634399999999999</v>
      </c>
      <c r="N371" s="15">
        <v>3.3666666666666667</v>
      </c>
      <c r="O371" s="15">
        <f t="shared" si="31"/>
        <v>1.02616</v>
      </c>
      <c r="P371" s="15">
        <v>479.33333333333331</v>
      </c>
      <c r="Q371" s="15">
        <f t="shared" si="32"/>
        <v>44.531523839999998</v>
      </c>
      <c r="R371" s="21" t="s">
        <v>343</v>
      </c>
    </row>
    <row r="372" spans="1:18" x14ac:dyDescent="0.25">
      <c r="A372" s="3" t="s">
        <v>122</v>
      </c>
      <c r="B372" s="4" t="s">
        <v>176</v>
      </c>
      <c r="C372" s="4" t="s">
        <v>160</v>
      </c>
      <c r="D372" s="20" t="s">
        <v>714</v>
      </c>
      <c r="E372" s="4" t="s">
        <v>715</v>
      </c>
      <c r="F372" s="7">
        <v>42.153668449999998</v>
      </c>
      <c r="G372" s="8">
        <v>-79.407270190000006</v>
      </c>
      <c r="H372" s="9">
        <v>9.58</v>
      </c>
      <c r="I372" s="9">
        <f t="shared" si="25"/>
        <v>24.812086097018884</v>
      </c>
      <c r="J372" s="9">
        <v>580</v>
      </c>
      <c r="K372" s="9">
        <f t="shared" si="29"/>
        <v>16.423771023360004</v>
      </c>
      <c r="L372" s="9">
        <v>71.766666666666666</v>
      </c>
      <c r="M372" s="14">
        <f t="shared" si="30"/>
        <v>21.874480000000002</v>
      </c>
      <c r="N372" s="15">
        <v>1.4333333333333333</v>
      </c>
      <c r="O372" s="15">
        <f t="shared" si="31"/>
        <v>0.43688000000000005</v>
      </c>
      <c r="P372" s="15">
        <v>102.73333333333333</v>
      </c>
      <c r="Q372" s="15">
        <f t="shared" si="32"/>
        <v>9.5442389760000008</v>
      </c>
      <c r="R372" s="21" t="s">
        <v>343</v>
      </c>
    </row>
    <row r="373" spans="1:18" x14ac:dyDescent="0.25">
      <c r="A373" s="3" t="s">
        <v>122</v>
      </c>
      <c r="B373" s="4" t="s">
        <v>176</v>
      </c>
      <c r="C373" s="5" t="s">
        <v>246</v>
      </c>
      <c r="D373" s="20" t="s">
        <v>716</v>
      </c>
      <c r="E373" s="4" t="s">
        <v>717</v>
      </c>
      <c r="F373" s="7">
        <v>42.0817221</v>
      </c>
      <c r="G373" s="8">
        <v>-79.850328599999997</v>
      </c>
      <c r="H373" s="9">
        <v>52.3</v>
      </c>
      <c r="I373" s="9">
        <f t="shared" si="25"/>
        <v>135.4563781705728</v>
      </c>
      <c r="J373" s="9">
        <v>980</v>
      </c>
      <c r="K373" s="9">
        <f t="shared" si="29"/>
        <v>27.750509660160006</v>
      </c>
      <c r="L373" s="9">
        <v>63.4</v>
      </c>
      <c r="M373" s="14">
        <f t="shared" si="30"/>
        <v>19.32432</v>
      </c>
      <c r="N373" s="15">
        <v>5.01</v>
      </c>
      <c r="O373" s="15">
        <f t="shared" si="31"/>
        <v>1.527048</v>
      </c>
      <c r="P373" s="15">
        <v>312</v>
      </c>
      <c r="Q373" s="15">
        <f t="shared" si="32"/>
        <v>28.985748480000002</v>
      </c>
      <c r="R373" s="16" t="s">
        <v>249</v>
      </c>
    </row>
    <row r="374" spans="1:18" x14ac:dyDescent="0.25">
      <c r="A374" s="3" t="s">
        <v>122</v>
      </c>
      <c r="B374" s="4" t="s">
        <v>176</v>
      </c>
      <c r="C374" s="5" t="s">
        <v>246</v>
      </c>
      <c r="D374" s="20" t="s">
        <v>718</v>
      </c>
      <c r="E374" s="4" t="s">
        <v>719</v>
      </c>
      <c r="F374" s="7">
        <v>41.690611500000003</v>
      </c>
      <c r="G374" s="8">
        <v>-80.048112189999998</v>
      </c>
      <c r="H374" s="9">
        <v>31.1</v>
      </c>
      <c r="I374" s="9">
        <f t="shared" si="25"/>
        <v>80.548630231449607</v>
      </c>
      <c r="J374" s="9">
        <v>1060</v>
      </c>
      <c r="K374" s="9">
        <f t="shared" si="29"/>
        <v>30.015857387520004</v>
      </c>
      <c r="L374" s="9">
        <v>73.3</v>
      </c>
      <c r="M374" s="14">
        <f t="shared" si="30"/>
        <v>22.341840000000001</v>
      </c>
      <c r="N374" s="15">
        <v>2.5</v>
      </c>
      <c r="O374" s="15">
        <f t="shared" si="31"/>
        <v>0.76200000000000001</v>
      </c>
      <c r="P374" s="15">
        <v>180</v>
      </c>
      <c r="Q374" s="15">
        <f t="shared" si="32"/>
        <v>16.722547200000001</v>
      </c>
      <c r="R374" s="16" t="s">
        <v>249</v>
      </c>
    </row>
    <row r="375" spans="1:18" x14ac:dyDescent="0.25">
      <c r="A375" s="3" t="s">
        <v>122</v>
      </c>
      <c r="B375" s="4" t="s">
        <v>176</v>
      </c>
      <c r="C375" s="5" t="s">
        <v>246</v>
      </c>
      <c r="D375" s="20" t="s">
        <v>720</v>
      </c>
      <c r="E375" s="4" t="s">
        <v>721</v>
      </c>
      <c r="F375" s="7">
        <v>41.631173490000002</v>
      </c>
      <c r="G375" s="8">
        <v>-78.576689799999997</v>
      </c>
      <c r="H375" s="9">
        <v>7.84</v>
      </c>
      <c r="I375" s="9">
        <f t="shared" si="25"/>
        <v>20.305506785034243</v>
      </c>
      <c r="J375" s="9">
        <v>250</v>
      </c>
      <c r="K375" s="9">
        <f t="shared" si="29"/>
        <v>7.0792116480000011</v>
      </c>
      <c r="L375" s="9">
        <v>35.799999999999997</v>
      </c>
      <c r="M375" s="14">
        <f t="shared" si="30"/>
        <v>10.91184</v>
      </c>
      <c r="N375" s="15">
        <v>2.29</v>
      </c>
      <c r="O375" s="15">
        <f t="shared" si="31"/>
        <v>0.69799200000000006</v>
      </c>
      <c r="P375" s="15">
        <v>80.8</v>
      </c>
      <c r="Q375" s="15">
        <f t="shared" si="32"/>
        <v>7.506565632</v>
      </c>
      <c r="R375" s="16" t="s">
        <v>249</v>
      </c>
    </row>
    <row r="376" spans="1:18" x14ac:dyDescent="0.25">
      <c r="A376" s="3" t="s">
        <v>122</v>
      </c>
      <c r="B376" s="4" t="s">
        <v>176</v>
      </c>
      <c r="C376" s="5" t="s">
        <v>246</v>
      </c>
      <c r="D376" s="20" t="s">
        <v>722</v>
      </c>
      <c r="E376" s="4" t="s">
        <v>723</v>
      </c>
      <c r="F376" s="7">
        <v>41.575339550000002</v>
      </c>
      <c r="G376" s="8">
        <v>-78.692249189999998</v>
      </c>
      <c r="H376" s="9">
        <v>63</v>
      </c>
      <c r="I376" s="9">
        <f t="shared" si="25"/>
        <v>163.16925095116801</v>
      </c>
      <c r="J376" s="9">
        <v>1790</v>
      </c>
      <c r="K376" s="9">
        <f t="shared" si="29"/>
        <v>50.687155399680009</v>
      </c>
      <c r="L376" s="9">
        <v>97.2</v>
      </c>
      <c r="M376" s="14">
        <f t="shared" si="30"/>
        <v>29.626560000000001</v>
      </c>
      <c r="N376" s="15">
        <v>2.96</v>
      </c>
      <c r="O376" s="15">
        <f t="shared" si="31"/>
        <v>0.90220800000000001</v>
      </c>
      <c r="P376" s="15">
        <v>315</v>
      </c>
      <c r="Q376" s="15">
        <f t="shared" si="32"/>
        <v>29.2644576</v>
      </c>
      <c r="R376" s="16" t="s">
        <v>249</v>
      </c>
    </row>
    <row r="377" spans="1:18" x14ac:dyDescent="0.25">
      <c r="A377" s="3" t="s">
        <v>122</v>
      </c>
      <c r="B377" s="4" t="s">
        <v>176</v>
      </c>
      <c r="C377" s="5" t="s">
        <v>246</v>
      </c>
      <c r="D377" s="20" t="s">
        <v>724</v>
      </c>
      <c r="E377" s="4" t="s">
        <v>725</v>
      </c>
      <c r="F377" s="7">
        <v>40.836175599999997</v>
      </c>
      <c r="G377" s="8">
        <v>-79.110035600000003</v>
      </c>
      <c r="H377" s="9">
        <v>87.4</v>
      </c>
      <c r="I377" s="9">
        <f t="shared" si="25"/>
        <v>226.36496084336645</v>
      </c>
      <c r="J377" s="9">
        <v>2093</v>
      </c>
      <c r="K377" s="9">
        <f t="shared" si="29"/>
        <v>59.267159917056006</v>
      </c>
      <c r="L377" s="9">
        <v>100</v>
      </c>
      <c r="M377" s="14">
        <f t="shared" si="30"/>
        <v>30.48</v>
      </c>
      <c r="N377" s="15">
        <v>5.0999999999999996</v>
      </c>
      <c r="O377" s="15">
        <f t="shared" si="31"/>
        <v>1.5544799999999999</v>
      </c>
      <c r="P377" s="15">
        <v>513</v>
      </c>
      <c r="Q377" s="15">
        <f t="shared" si="32"/>
        <v>47.659259520000006</v>
      </c>
      <c r="R377" s="16" t="s">
        <v>249</v>
      </c>
    </row>
    <row r="378" spans="1:18" x14ac:dyDescent="0.25">
      <c r="A378" s="3" t="s">
        <v>122</v>
      </c>
      <c r="B378" s="4" t="s">
        <v>176</v>
      </c>
      <c r="C378" s="5" t="s">
        <v>246</v>
      </c>
      <c r="D378" s="20" t="s">
        <v>726</v>
      </c>
      <c r="E378" s="4" t="s">
        <v>727</v>
      </c>
      <c r="F378" s="7">
        <v>40.266185800000002</v>
      </c>
      <c r="G378" s="8">
        <v>-79.016694189999996</v>
      </c>
      <c r="H378" s="9">
        <v>3.45</v>
      </c>
      <c r="I378" s="9">
        <f t="shared" si="25"/>
        <v>8.9354589806592006</v>
      </c>
      <c r="J378" s="9">
        <v>71.7</v>
      </c>
      <c r="K378" s="9">
        <f t="shared" si="29"/>
        <v>2.0303179006464003</v>
      </c>
      <c r="L378" s="9">
        <v>27.3</v>
      </c>
      <c r="M378" s="14">
        <f t="shared" si="30"/>
        <v>8.32104</v>
      </c>
      <c r="N378" s="15">
        <v>1.24</v>
      </c>
      <c r="O378" s="15">
        <f t="shared" si="31"/>
        <v>0.37795200000000001</v>
      </c>
      <c r="P378" s="15">
        <v>33.799999999999997</v>
      </c>
      <c r="Q378" s="15">
        <f t="shared" si="32"/>
        <v>3.1401227519999999</v>
      </c>
      <c r="R378" s="16" t="s">
        <v>249</v>
      </c>
    </row>
    <row r="379" spans="1:18" x14ac:dyDescent="0.25">
      <c r="A379" s="3" t="s">
        <v>122</v>
      </c>
      <c r="B379" s="4" t="s">
        <v>176</v>
      </c>
      <c r="C379" s="5" t="s">
        <v>246</v>
      </c>
      <c r="D379" s="20" t="s">
        <v>728</v>
      </c>
      <c r="E379" s="4" t="s">
        <v>729</v>
      </c>
      <c r="F379" s="7">
        <v>40.715898299999999</v>
      </c>
      <c r="G379" s="8">
        <v>-79.699493500000003</v>
      </c>
      <c r="H379" s="9">
        <v>137</v>
      </c>
      <c r="I379" s="9">
        <f t="shared" si="25"/>
        <v>354.82837111603203</v>
      </c>
      <c r="J379" s="9">
        <v>2820</v>
      </c>
      <c r="K379" s="9">
        <f t="shared" si="29"/>
        <v>79.853507389440011</v>
      </c>
      <c r="L379" s="9">
        <v>112</v>
      </c>
      <c r="M379" s="14">
        <f t="shared" si="30"/>
        <v>34.137599999999999</v>
      </c>
      <c r="N379" s="15">
        <v>4.8</v>
      </c>
      <c r="O379" s="15">
        <f t="shared" si="31"/>
        <v>1.4630400000000001</v>
      </c>
      <c r="P379" s="15">
        <v>538</v>
      </c>
      <c r="Q379" s="15">
        <f t="shared" si="32"/>
        <v>49.981835520000004</v>
      </c>
      <c r="R379" s="16" t="s">
        <v>249</v>
      </c>
    </row>
    <row r="380" spans="1:18" x14ac:dyDescent="0.25">
      <c r="A380" s="3" t="s">
        <v>122</v>
      </c>
      <c r="B380" s="4" t="s">
        <v>176</v>
      </c>
      <c r="C380" s="5" t="s">
        <v>246</v>
      </c>
      <c r="D380" s="20" t="s">
        <v>730</v>
      </c>
      <c r="E380" s="4" t="s">
        <v>731</v>
      </c>
      <c r="F380" s="7">
        <v>40.520346199999999</v>
      </c>
      <c r="G380" s="8">
        <v>-79.938107990000006</v>
      </c>
      <c r="H380" s="9">
        <v>5.78</v>
      </c>
      <c r="I380" s="9">
        <f t="shared" si="25"/>
        <v>14.970131277742082</v>
      </c>
      <c r="J380" s="9">
        <v>203</v>
      </c>
      <c r="K380" s="9">
        <f t="shared" si="29"/>
        <v>5.7483198581760009</v>
      </c>
      <c r="L380" s="9">
        <v>18</v>
      </c>
      <c r="M380" s="14">
        <f t="shared" si="30"/>
        <v>5.4864000000000006</v>
      </c>
      <c r="N380" s="15">
        <v>1.82</v>
      </c>
      <c r="O380" s="15">
        <f t="shared" si="31"/>
        <v>0.55473600000000001</v>
      </c>
      <c r="P380" s="15">
        <v>32.6</v>
      </c>
      <c r="Q380" s="15">
        <f t="shared" si="32"/>
        <v>3.0286391040000007</v>
      </c>
      <c r="R380" s="16" t="s">
        <v>249</v>
      </c>
    </row>
    <row r="381" spans="1:18" x14ac:dyDescent="0.25">
      <c r="A381" s="3" t="s">
        <v>122</v>
      </c>
      <c r="B381" s="4" t="s">
        <v>176</v>
      </c>
      <c r="C381" s="5" t="s">
        <v>457</v>
      </c>
      <c r="D381" s="20" t="s">
        <v>732</v>
      </c>
      <c r="E381" s="4" t="s">
        <v>733</v>
      </c>
      <c r="F381" s="7">
        <v>39.039544540000001</v>
      </c>
      <c r="G381" s="8">
        <v>-80.0681352</v>
      </c>
      <c r="H381" s="9">
        <v>148</v>
      </c>
      <c r="I381" s="9">
        <f t="shared" si="25"/>
        <v>383.31824032972804</v>
      </c>
      <c r="J381" s="9">
        <v>3600</v>
      </c>
      <c r="K381" s="9">
        <f t="shared" si="29"/>
        <v>101.94064773120002</v>
      </c>
      <c r="L381" s="9">
        <v>147</v>
      </c>
      <c r="M381" s="14">
        <f t="shared" si="30"/>
        <v>44.805600000000005</v>
      </c>
      <c r="N381" s="15">
        <v>4.37</v>
      </c>
      <c r="O381" s="15">
        <f t="shared" si="31"/>
        <v>1.331976</v>
      </c>
      <c r="P381" s="15">
        <v>644</v>
      </c>
      <c r="Q381" s="15">
        <f t="shared" si="32"/>
        <v>59.829557760000007</v>
      </c>
      <c r="R381" s="16" t="s">
        <v>734</v>
      </c>
    </row>
    <row r="382" spans="1:18" x14ac:dyDescent="0.25">
      <c r="A382" s="3" t="s">
        <v>122</v>
      </c>
      <c r="B382" s="4" t="s">
        <v>176</v>
      </c>
      <c r="C382" s="5" t="s">
        <v>457</v>
      </c>
      <c r="D382" s="20" t="s">
        <v>735</v>
      </c>
      <c r="E382" s="4" t="s">
        <v>736</v>
      </c>
      <c r="F382" s="7">
        <v>38.963989380000001</v>
      </c>
      <c r="G382" s="8">
        <v>-80.152580599999993</v>
      </c>
      <c r="H382" s="9">
        <v>14.3</v>
      </c>
      <c r="I382" s="9">
        <f t="shared" si="25"/>
        <v>37.036829977804807</v>
      </c>
      <c r="J382" s="9">
        <v>400</v>
      </c>
      <c r="K382" s="9">
        <f t="shared" si="29"/>
        <v>11.326738636800002</v>
      </c>
      <c r="L382" s="9">
        <v>51.3</v>
      </c>
      <c r="M382" s="14">
        <f t="shared" si="30"/>
        <v>15.636240000000001</v>
      </c>
      <c r="N382" s="15">
        <v>1.8</v>
      </c>
      <c r="O382" s="15">
        <f t="shared" si="31"/>
        <v>0.54864000000000002</v>
      </c>
      <c r="P382" s="15">
        <v>92</v>
      </c>
      <c r="Q382" s="15">
        <f t="shared" si="32"/>
        <v>8.5470796800000013</v>
      </c>
      <c r="R382" s="16" t="s">
        <v>734</v>
      </c>
    </row>
    <row r="383" spans="1:18" x14ac:dyDescent="0.25">
      <c r="A383" s="3" t="s">
        <v>122</v>
      </c>
      <c r="B383" s="4" t="s">
        <v>176</v>
      </c>
      <c r="C383" s="5" t="s">
        <v>457</v>
      </c>
      <c r="D383" s="20" t="s">
        <v>737</v>
      </c>
      <c r="E383" s="4" t="s">
        <v>738</v>
      </c>
      <c r="F383" s="7">
        <v>39.127052399999997</v>
      </c>
      <c r="G383" s="8">
        <v>-79.4683852</v>
      </c>
      <c r="H383" s="9">
        <v>85.9</v>
      </c>
      <c r="I383" s="9">
        <f t="shared" si="25"/>
        <v>222.47997867786245</v>
      </c>
      <c r="J383" s="9">
        <v>1630</v>
      </c>
      <c r="K383" s="9">
        <f t="shared" si="29"/>
        <v>46.156459944960005</v>
      </c>
      <c r="L383" s="9">
        <v>109</v>
      </c>
      <c r="M383" s="14">
        <f t="shared" si="30"/>
        <v>33.223199999999999</v>
      </c>
      <c r="N383" s="15">
        <v>5.61</v>
      </c>
      <c r="O383" s="15">
        <f t="shared" si="31"/>
        <v>1.7099280000000001</v>
      </c>
      <c r="P383" s="15">
        <v>612</v>
      </c>
      <c r="Q383" s="15">
        <f t="shared" si="32"/>
        <v>56.856660480000002</v>
      </c>
      <c r="R383" s="16" t="s">
        <v>734</v>
      </c>
    </row>
    <row r="384" spans="1:18" x14ac:dyDescent="0.25">
      <c r="A384" s="3" t="s">
        <v>122</v>
      </c>
      <c r="B384" s="4" t="s">
        <v>176</v>
      </c>
      <c r="C384" s="5" t="s">
        <v>457</v>
      </c>
      <c r="D384" s="20" t="s">
        <v>739</v>
      </c>
      <c r="E384" s="4" t="s">
        <v>740</v>
      </c>
      <c r="F384" s="7">
        <v>39.621749999999999</v>
      </c>
      <c r="G384" s="8">
        <v>-79.704555600000006</v>
      </c>
      <c r="H384" s="9">
        <v>200</v>
      </c>
      <c r="I384" s="9">
        <f t="shared" si="25"/>
        <v>517.99762206720004</v>
      </c>
      <c r="J384" s="9">
        <v>7430</v>
      </c>
      <c r="K384" s="9">
        <f t="shared" si="29"/>
        <v>210.39417017856005</v>
      </c>
      <c r="L384" s="9">
        <v>164</v>
      </c>
      <c r="M384" s="14">
        <f t="shared" si="30"/>
        <v>49.987200000000001</v>
      </c>
      <c r="N384" s="15">
        <v>5.3</v>
      </c>
      <c r="O384" s="15">
        <f t="shared" si="31"/>
        <v>1.61544</v>
      </c>
      <c r="P384" s="15">
        <v>871</v>
      </c>
      <c r="Q384" s="15">
        <f t="shared" si="32"/>
        <v>80.918547840000002</v>
      </c>
      <c r="R384" s="16" t="s">
        <v>734</v>
      </c>
    </row>
    <row r="385" spans="1:18" x14ac:dyDescent="0.25">
      <c r="A385" s="3" t="s">
        <v>122</v>
      </c>
      <c r="B385" s="4" t="s">
        <v>176</v>
      </c>
      <c r="C385" s="5" t="s">
        <v>246</v>
      </c>
      <c r="D385" s="20" t="s">
        <v>741</v>
      </c>
      <c r="E385" s="4" t="s">
        <v>742</v>
      </c>
      <c r="F385" s="7">
        <v>39.940629999999999</v>
      </c>
      <c r="G385" s="8">
        <v>-80.288954500000003</v>
      </c>
      <c r="H385" s="9">
        <v>17.5</v>
      </c>
      <c r="I385" s="9">
        <f t="shared" si="25"/>
        <v>45.324791930880004</v>
      </c>
      <c r="J385" s="9">
        <v>600</v>
      </c>
      <c r="K385" s="9">
        <f t="shared" si="29"/>
        <v>16.990107955200003</v>
      </c>
      <c r="L385" s="9">
        <v>57.5</v>
      </c>
      <c r="M385" s="14">
        <f t="shared" si="30"/>
        <v>17.526</v>
      </c>
      <c r="N385" s="15">
        <v>3.04</v>
      </c>
      <c r="O385" s="15">
        <f t="shared" si="31"/>
        <v>0.92659200000000008</v>
      </c>
      <c r="P385" s="15">
        <v>174</v>
      </c>
      <c r="Q385" s="15">
        <f t="shared" si="32"/>
        <v>16.165128960000001</v>
      </c>
      <c r="R385" s="16" t="s">
        <v>249</v>
      </c>
    </row>
    <row r="386" spans="1:18" x14ac:dyDescent="0.25">
      <c r="A386" s="3" t="s">
        <v>122</v>
      </c>
      <c r="B386" s="4" t="s">
        <v>176</v>
      </c>
      <c r="C386" s="5" t="s">
        <v>300</v>
      </c>
      <c r="D386" s="20" t="s">
        <v>743</v>
      </c>
      <c r="E386" s="4" t="s">
        <v>744</v>
      </c>
      <c r="F386" s="7">
        <v>39.494258350000003</v>
      </c>
      <c r="G386" s="8">
        <v>-79.420321200000004</v>
      </c>
      <c r="H386" s="9">
        <v>0.53</v>
      </c>
      <c r="I386" s="9">
        <f t="shared" si="25"/>
        <v>1.3726936984780802</v>
      </c>
      <c r="J386" s="9">
        <v>24</v>
      </c>
      <c r="K386" s="9">
        <f t="shared" si="29"/>
        <v>0.67960431820800005</v>
      </c>
      <c r="L386" s="9">
        <v>9.6</v>
      </c>
      <c r="M386" s="14">
        <f t="shared" si="30"/>
        <v>2.9260800000000002</v>
      </c>
      <c r="N386" s="15">
        <v>0.8</v>
      </c>
      <c r="O386" s="15">
        <f t="shared" si="31"/>
        <v>0.24384000000000003</v>
      </c>
      <c r="P386" s="15">
        <v>7.2</v>
      </c>
      <c r="Q386" s="15">
        <f t="shared" si="32"/>
        <v>0.66890188800000006</v>
      </c>
      <c r="R386" s="16" t="s">
        <v>445</v>
      </c>
    </row>
    <row r="387" spans="1:18" x14ac:dyDescent="0.25">
      <c r="A387" s="3" t="s">
        <v>122</v>
      </c>
      <c r="B387" s="4" t="s">
        <v>176</v>
      </c>
      <c r="C387" s="5" t="s">
        <v>300</v>
      </c>
      <c r="D387" s="20" t="s">
        <v>745</v>
      </c>
      <c r="E387" s="4" t="s">
        <v>746</v>
      </c>
      <c r="F387" s="7">
        <v>39.663415350000001</v>
      </c>
      <c r="G387" s="8">
        <v>-79.428095200000001</v>
      </c>
      <c r="H387" s="9">
        <v>0.22</v>
      </c>
      <c r="I387" s="9">
        <f t="shared" ref="I387:I450" si="33">H387*1.609344^2</f>
        <v>0.56979738427392002</v>
      </c>
      <c r="J387" s="9">
        <v>7</v>
      </c>
      <c r="K387" s="9">
        <f t="shared" si="29"/>
        <v>0.19821792614400002</v>
      </c>
      <c r="L387" s="9">
        <v>9.6999999999999993</v>
      </c>
      <c r="M387" s="14">
        <f t="shared" si="30"/>
        <v>2.9565600000000001</v>
      </c>
      <c r="N387" s="15">
        <v>0.8</v>
      </c>
      <c r="O387" s="15">
        <f t="shared" si="31"/>
        <v>0.24384000000000003</v>
      </c>
      <c r="P387" s="15">
        <v>7.3</v>
      </c>
      <c r="Q387" s="15">
        <f t="shared" si="32"/>
        <v>0.67819219200000003</v>
      </c>
      <c r="R387" s="16" t="s">
        <v>445</v>
      </c>
    </row>
    <row r="388" spans="1:18" x14ac:dyDescent="0.25">
      <c r="A388" s="3" t="s">
        <v>122</v>
      </c>
      <c r="B388" s="4" t="s">
        <v>176</v>
      </c>
      <c r="C388" s="5" t="s">
        <v>300</v>
      </c>
      <c r="D388" s="20" t="s">
        <v>747</v>
      </c>
      <c r="E388" s="4" t="s">
        <v>748</v>
      </c>
      <c r="F388" s="7">
        <v>39.656138890000001</v>
      </c>
      <c r="G388" s="8">
        <v>-79.394111100000003</v>
      </c>
      <c r="H388" s="9">
        <v>48.9</v>
      </c>
      <c r="I388" s="9">
        <f t="shared" si="33"/>
        <v>126.65041859543041</v>
      </c>
      <c r="J388" s="9">
        <v>1132</v>
      </c>
      <c r="K388" s="9">
        <f t="shared" si="29"/>
        <v>32.054670342144007</v>
      </c>
      <c r="L388" s="9">
        <v>69.2</v>
      </c>
      <c r="M388" s="14">
        <f t="shared" si="30"/>
        <v>21.092160000000003</v>
      </c>
      <c r="N388" s="15">
        <v>3</v>
      </c>
      <c r="O388" s="15">
        <f t="shared" si="31"/>
        <v>0.9144000000000001</v>
      </c>
      <c r="P388" s="15">
        <v>208</v>
      </c>
      <c r="Q388" s="15">
        <f t="shared" si="32"/>
        <v>19.323832320000001</v>
      </c>
      <c r="R388" s="16" t="s">
        <v>445</v>
      </c>
    </row>
    <row r="389" spans="1:18" x14ac:dyDescent="0.25">
      <c r="A389" s="3" t="s">
        <v>122</v>
      </c>
      <c r="B389" s="4" t="s">
        <v>176</v>
      </c>
      <c r="C389" s="5" t="s">
        <v>300</v>
      </c>
      <c r="D389" s="20" t="s">
        <v>749</v>
      </c>
      <c r="E389" s="4" t="s">
        <v>750</v>
      </c>
      <c r="F389" s="7">
        <v>39.70219444</v>
      </c>
      <c r="G389" s="8">
        <v>-79.136388890000006</v>
      </c>
      <c r="H389" s="9">
        <v>62.5</v>
      </c>
      <c r="I389" s="9">
        <f t="shared" si="33"/>
        <v>161.87425689600002</v>
      </c>
      <c r="J389" s="9">
        <v>1689</v>
      </c>
      <c r="K389" s="9">
        <f t="shared" si="29"/>
        <v>47.82715389388801</v>
      </c>
      <c r="L389" s="9">
        <v>125.8</v>
      </c>
      <c r="M389" s="14">
        <f t="shared" si="30"/>
        <v>38.34384</v>
      </c>
      <c r="N389" s="15">
        <v>3.2</v>
      </c>
      <c r="O389" s="15">
        <f t="shared" si="31"/>
        <v>0.97536000000000012</v>
      </c>
      <c r="P389" s="15">
        <v>402.3</v>
      </c>
      <c r="Q389" s="15">
        <f t="shared" si="32"/>
        <v>37.374892992000007</v>
      </c>
      <c r="R389" s="16" t="s">
        <v>445</v>
      </c>
    </row>
    <row r="390" spans="1:18" ht="15" customHeight="1" x14ac:dyDescent="0.25">
      <c r="A390" s="3" t="s">
        <v>122</v>
      </c>
      <c r="B390" s="4" t="s">
        <v>176</v>
      </c>
      <c r="C390" s="5" t="s">
        <v>246</v>
      </c>
      <c r="D390" s="20" t="s">
        <v>751</v>
      </c>
      <c r="E390" s="4" t="s">
        <v>752</v>
      </c>
      <c r="F390" s="7">
        <v>39.726194739999997</v>
      </c>
      <c r="G390" s="8">
        <v>-79.048359899999994</v>
      </c>
      <c r="H390" s="9">
        <v>24.5</v>
      </c>
      <c r="I390" s="9">
        <f t="shared" si="33"/>
        <v>63.454708703232008</v>
      </c>
      <c r="J390" s="9">
        <v>766</v>
      </c>
      <c r="K390" s="9">
        <f t="shared" si="29"/>
        <v>21.690704489472004</v>
      </c>
      <c r="L390" s="9">
        <v>63.7</v>
      </c>
      <c r="M390" s="14">
        <f t="shared" si="30"/>
        <v>19.415760000000002</v>
      </c>
      <c r="N390" s="15">
        <v>2.8</v>
      </c>
      <c r="O390" s="15">
        <f t="shared" si="31"/>
        <v>0.85343999999999998</v>
      </c>
      <c r="P390" s="15">
        <v>176.4</v>
      </c>
      <c r="Q390" s="15">
        <f t="shared" si="32"/>
        <v>16.388096256000004</v>
      </c>
      <c r="R390" s="16" t="s">
        <v>445</v>
      </c>
    </row>
    <row r="391" spans="1:18" x14ac:dyDescent="0.25">
      <c r="A391" s="3" t="s">
        <v>122</v>
      </c>
      <c r="B391" s="4" t="s">
        <v>176</v>
      </c>
      <c r="C391" s="5" t="s">
        <v>246</v>
      </c>
      <c r="D391" s="20" t="s">
        <v>753</v>
      </c>
      <c r="E391" s="4" t="s">
        <v>754</v>
      </c>
      <c r="F391" s="7">
        <v>39.820354999999999</v>
      </c>
      <c r="G391" s="8">
        <v>-79.321422699999999</v>
      </c>
      <c r="H391" s="9">
        <v>121</v>
      </c>
      <c r="I391" s="9">
        <f t="shared" si="33"/>
        <v>313.38856135065606</v>
      </c>
      <c r="J391" s="9">
        <v>3225</v>
      </c>
      <c r="K391" s="9">
        <f t="shared" si="29"/>
        <v>91.321830259200013</v>
      </c>
      <c r="L391" s="9">
        <v>161</v>
      </c>
      <c r="M391" s="14">
        <f t="shared" si="30"/>
        <v>49.072800000000001</v>
      </c>
      <c r="N391" s="15">
        <v>3.78</v>
      </c>
      <c r="O391" s="15">
        <f t="shared" si="31"/>
        <v>1.1521440000000001</v>
      </c>
      <c r="P391" s="15">
        <v>606</v>
      </c>
      <c r="Q391" s="15">
        <f t="shared" si="32"/>
        <v>56.299242240000005</v>
      </c>
      <c r="R391" s="16" t="s">
        <v>249</v>
      </c>
    </row>
    <row r="392" spans="1:18" x14ac:dyDescent="0.25">
      <c r="A392" s="3" t="s">
        <v>122</v>
      </c>
      <c r="B392" s="4" t="s">
        <v>176</v>
      </c>
      <c r="C392" s="5" t="s">
        <v>755</v>
      </c>
      <c r="D392" s="20" t="s">
        <v>756</v>
      </c>
      <c r="E392" s="4" t="s">
        <v>757</v>
      </c>
      <c r="F392" s="7">
        <v>40.930613870000002</v>
      </c>
      <c r="G392" s="8">
        <v>-81.147044100000002</v>
      </c>
      <c r="H392" s="9">
        <v>17.399999999999999</v>
      </c>
      <c r="I392" s="9">
        <f t="shared" si="33"/>
        <v>45.065793119846404</v>
      </c>
      <c r="J392" s="9">
        <v>775</v>
      </c>
      <c r="K392" s="9">
        <f t="shared" si="29"/>
        <v>21.945556108800002</v>
      </c>
      <c r="L392" s="9">
        <v>42</v>
      </c>
      <c r="M392" s="14">
        <f t="shared" si="30"/>
        <v>12.801600000000001</v>
      </c>
      <c r="N392" s="15">
        <v>3.52</v>
      </c>
      <c r="O392" s="15">
        <f t="shared" si="31"/>
        <v>1.0728960000000001</v>
      </c>
      <c r="P392" s="15">
        <v>148.30000000000001</v>
      </c>
      <c r="Q392" s="15">
        <f t="shared" si="32"/>
        <v>13.777520832000002</v>
      </c>
      <c r="R392" s="16" t="s">
        <v>758</v>
      </c>
    </row>
    <row r="393" spans="1:18" x14ac:dyDescent="0.25">
      <c r="A393" s="3" t="s">
        <v>122</v>
      </c>
      <c r="B393" s="4" t="s">
        <v>176</v>
      </c>
      <c r="C393" s="5" t="s">
        <v>755</v>
      </c>
      <c r="D393" s="20" t="s">
        <v>759</v>
      </c>
      <c r="E393" s="4" t="s">
        <v>760</v>
      </c>
      <c r="F393" s="7">
        <v>41.000336099999998</v>
      </c>
      <c r="G393" s="8">
        <v>-80.9684235</v>
      </c>
      <c r="H393" s="9">
        <v>19.100000000000001</v>
      </c>
      <c r="I393" s="9">
        <f t="shared" si="33"/>
        <v>49.468772907417609</v>
      </c>
      <c r="J393" s="9">
        <v>500</v>
      </c>
      <c r="K393" s="9">
        <f t="shared" si="29"/>
        <v>14.158423296000002</v>
      </c>
      <c r="L393" s="9">
        <v>37.299999999999997</v>
      </c>
      <c r="M393" s="14">
        <f t="shared" si="30"/>
        <v>11.36904</v>
      </c>
      <c r="N393" s="15">
        <v>3.21</v>
      </c>
      <c r="O393" s="15">
        <f t="shared" si="31"/>
        <v>0.97840800000000006</v>
      </c>
      <c r="P393" s="15">
        <v>118.2</v>
      </c>
      <c r="Q393" s="15">
        <f t="shared" si="32"/>
        <v>10.981139328000001</v>
      </c>
      <c r="R393" s="16" t="s">
        <v>758</v>
      </c>
    </row>
    <row r="394" spans="1:18" x14ac:dyDescent="0.25">
      <c r="A394" s="3" t="s">
        <v>122</v>
      </c>
      <c r="B394" s="4" t="s">
        <v>176</v>
      </c>
      <c r="C394" s="5" t="s">
        <v>755</v>
      </c>
      <c r="D394" s="20" t="s">
        <v>761</v>
      </c>
      <c r="E394" s="4" t="s">
        <v>762</v>
      </c>
      <c r="F394" s="7">
        <v>41.161445489999998</v>
      </c>
      <c r="G394" s="8">
        <v>-81.197045299999999</v>
      </c>
      <c r="H394" s="9">
        <v>21.8</v>
      </c>
      <c r="I394" s="9">
        <f t="shared" si="33"/>
        <v>56.461740805324808</v>
      </c>
      <c r="J394" s="9">
        <v>910</v>
      </c>
      <c r="K394" s="9">
        <f t="shared" si="29"/>
        <v>25.768330398720003</v>
      </c>
      <c r="L394" s="9">
        <v>56.3</v>
      </c>
      <c r="M394" s="14">
        <f t="shared" si="30"/>
        <v>17.160240000000002</v>
      </c>
      <c r="N394" s="15">
        <v>3.48</v>
      </c>
      <c r="O394" s="15">
        <f t="shared" si="31"/>
        <v>1.0607040000000001</v>
      </c>
      <c r="P394" s="15">
        <v>194</v>
      </c>
      <c r="Q394" s="15">
        <f t="shared" si="32"/>
        <v>18.023189760000001</v>
      </c>
      <c r="R394" s="16" t="s">
        <v>758</v>
      </c>
    </row>
    <row r="395" spans="1:18" x14ac:dyDescent="0.25">
      <c r="A395" s="3" t="s">
        <v>122</v>
      </c>
      <c r="B395" s="4" t="s">
        <v>176</v>
      </c>
      <c r="C395" s="5" t="s">
        <v>755</v>
      </c>
      <c r="D395" s="20" t="s">
        <v>763</v>
      </c>
      <c r="E395" s="4" t="s">
        <v>764</v>
      </c>
      <c r="F395" s="7">
        <v>41.154501179999997</v>
      </c>
      <c r="G395" s="8">
        <v>-81.147320899999997</v>
      </c>
      <c r="H395" s="9">
        <v>7.85</v>
      </c>
      <c r="I395" s="9">
        <f t="shared" si="33"/>
        <v>20.3314066661376</v>
      </c>
      <c r="J395" s="9">
        <v>178</v>
      </c>
      <c r="K395" s="9">
        <f t="shared" si="29"/>
        <v>5.0403986933760008</v>
      </c>
      <c r="L395" s="9">
        <v>39.700000000000003</v>
      </c>
      <c r="M395" s="14">
        <f t="shared" si="30"/>
        <v>12.100560000000002</v>
      </c>
      <c r="N395" s="15">
        <v>2.67</v>
      </c>
      <c r="O395" s="15">
        <f t="shared" si="31"/>
        <v>0.81381599999999998</v>
      </c>
      <c r="P395" s="15">
        <v>106</v>
      </c>
      <c r="Q395" s="15">
        <f t="shared" si="32"/>
        <v>9.8477222400000013</v>
      </c>
      <c r="R395" s="16" t="s">
        <v>758</v>
      </c>
    </row>
    <row r="396" spans="1:18" x14ac:dyDescent="0.25">
      <c r="A396" s="3" t="s">
        <v>122</v>
      </c>
      <c r="B396" s="4" t="s">
        <v>176</v>
      </c>
      <c r="C396" s="5" t="s">
        <v>755</v>
      </c>
      <c r="D396" s="20" t="s">
        <v>765</v>
      </c>
      <c r="E396" s="4" t="s">
        <v>766</v>
      </c>
      <c r="F396" s="7">
        <v>41.261167350000001</v>
      </c>
      <c r="G396" s="8">
        <v>-80.954256900000004</v>
      </c>
      <c r="H396" s="9">
        <v>97.6</v>
      </c>
      <c r="I396" s="9">
        <f t="shared" si="33"/>
        <v>252.78283956879361</v>
      </c>
      <c r="J396" s="9">
        <v>1220</v>
      </c>
      <c r="K396" s="9">
        <f t="shared" si="29"/>
        <v>34.546552842240004</v>
      </c>
      <c r="L396" s="9">
        <v>109.3</v>
      </c>
      <c r="M396" s="14">
        <f t="shared" si="30"/>
        <v>33.314640000000004</v>
      </c>
      <c r="N396" s="15">
        <v>4.5599999999999996</v>
      </c>
      <c r="O396" s="15">
        <f t="shared" si="31"/>
        <v>1.389888</v>
      </c>
      <c r="P396" s="15">
        <v>475.4</v>
      </c>
      <c r="Q396" s="15">
        <f t="shared" si="32"/>
        <v>44.166105215999998</v>
      </c>
      <c r="R396" s="16" t="s">
        <v>758</v>
      </c>
    </row>
    <row r="397" spans="1:18" x14ac:dyDescent="0.25">
      <c r="A397" s="3" t="s">
        <v>122</v>
      </c>
      <c r="B397" s="4" t="s">
        <v>176</v>
      </c>
      <c r="C397" s="5" t="s">
        <v>246</v>
      </c>
      <c r="D397" s="20" t="s">
        <v>767</v>
      </c>
      <c r="E397" s="4" t="s">
        <v>768</v>
      </c>
      <c r="F397" s="7">
        <v>41.421998889999998</v>
      </c>
      <c r="G397" s="8">
        <v>-80.376177999999996</v>
      </c>
      <c r="H397" s="9">
        <v>104</v>
      </c>
      <c r="I397" s="9">
        <f t="shared" si="33"/>
        <v>269.35876347494406</v>
      </c>
      <c r="J397" s="9">
        <v>2080</v>
      </c>
      <c r="K397" s="9">
        <f t="shared" si="29"/>
        <v>58.899040911360011</v>
      </c>
      <c r="L397" s="9">
        <v>72.5</v>
      </c>
      <c r="M397" s="14">
        <f t="shared" si="30"/>
        <v>22.098000000000003</v>
      </c>
      <c r="N397" s="15">
        <v>5.65</v>
      </c>
      <c r="O397" s="15">
        <f t="shared" si="31"/>
        <v>1.7221200000000001</v>
      </c>
      <c r="P397" s="15">
        <v>409</v>
      </c>
      <c r="Q397" s="15">
        <f t="shared" si="32"/>
        <v>37.997343360000002</v>
      </c>
      <c r="R397" s="16" t="s">
        <v>249</v>
      </c>
    </row>
    <row r="398" spans="1:18" x14ac:dyDescent="0.25">
      <c r="A398" s="3" t="s">
        <v>122</v>
      </c>
      <c r="B398" s="4" t="s">
        <v>176</v>
      </c>
      <c r="C398" s="5" t="s">
        <v>755</v>
      </c>
      <c r="D398" s="20" t="s">
        <v>769</v>
      </c>
      <c r="E398" s="4" t="s">
        <v>770</v>
      </c>
      <c r="F398" s="7">
        <v>40.537842349999998</v>
      </c>
      <c r="G398" s="8">
        <v>-80.7250777</v>
      </c>
      <c r="H398" s="9">
        <v>147</v>
      </c>
      <c r="I398" s="9">
        <f t="shared" si="33"/>
        <v>380.72825221939206</v>
      </c>
      <c r="J398" s="9">
        <v>2920</v>
      </c>
      <c r="K398" s="9">
        <f t="shared" si="29"/>
        <v>82.685192048640019</v>
      </c>
      <c r="L398" s="9">
        <v>126.2</v>
      </c>
      <c r="M398" s="14">
        <f t="shared" si="30"/>
        <v>38.465760000000003</v>
      </c>
      <c r="N398" s="15">
        <v>4.8499999999999996</v>
      </c>
      <c r="O398" s="15">
        <f t="shared" si="31"/>
        <v>1.47828</v>
      </c>
      <c r="P398" s="15">
        <v>605.29999999999995</v>
      </c>
      <c r="Q398" s="15">
        <f t="shared" si="32"/>
        <v>56.234210112000007</v>
      </c>
      <c r="R398" s="16" t="s">
        <v>758</v>
      </c>
    </row>
    <row r="399" spans="1:18" x14ac:dyDescent="0.25">
      <c r="A399" s="3" t="s">
        <v>122</v>
      </c>
      <c r="B399" s="4" t="s">
        <v>176</v>
      </c>
      <c r="C399" s="5" t="s">
        <v>457</v>
      </c>
      <c r="D399" s="20" t="s">
        <v>771</v>
      </c>
      <c r="E399" s="4" t="s">
        <v>772</v>
      </c>
      <c r="F399" s="7">
        <v>40.435622899999998</v>
      </c>
      <c r="G399" s="8">
        <v>-80.5925723</v>
      </c>
      <c r="H399" s="9">
        <v>48.9</v>
      </c>
      <c r="I399" s="9">
        <f t="shared" si="33"/>
        <v>126.65041859543041</v>
      </c>
      <c r="J399" s="9">
        <v>1960</v>
      </c>
      <c r="K399" s="9">
        <f t="shared" si="29"/>
        <v>55.501019320320012</v>
      </c>
      <c r="L399" s="9">
        <v>94.5</v>
      </c>
      <c r="M399" s="14">
        <f t="shared" si="30"/>
        <v>28.803600000000003</v>
      </c>
      <c r="N399" s="15">
        <v>3.45</v>
      </c>
      <c r="O399" s="15">
        <f t="shared" si="31"/>
        <v>1.0515600000000001</v>
      </c>
      <c r="P399" s="15">
        <v>326</v>
      </c>
      <c r="Q399" s="15">
        <f t="shared" si="32"/>
        <v>30.286391040000002</v>
      </c>
      <c r="R399" s="16" t="s">
        <v>734</v>
      </c>
    </row>
    <row r="400" spans="1:18" x14ac:dyDescent="0.25">
      <c r="A400" s="3" t="s">
        <v>122</v>
      </c>
      <c r="B400" s="4" t="s">
        <v>176</v>
      </c>
      <c r="C400" s="5" t="s">
        <v>755</v>
      </c>
      <c r="D400" s="20" t="s">
        <v>773</v>
      </c>
      <c r="E400" s="4" t="s">
        <v>774</v>
      </c>
      <c r="F400" s="7">
        <v>39.7822952</v>
      </c>
      <c r="G400" s="8">
        <v>-81.055658899999997</v>
      </c>
      <c r="H400" s="9">
        <v>0.53</v>
      </c>
      <c r="I400" s="9">
        <f t="shared" si="33"/>
        <v>1.3726936984780802</v>
      </c>
      <c r="J400" s="9">
        <v>190</v>
      </c>
      <c r="K400" s="9">
        <f t="shared" si="29"/>
        <v>5.3802008524800007</v>
      </c>
      <c r="L400" s="9">
        <v>24.9</v>
      </c>
      <c r="M400" s="14">
        <f t="shared" si="30"/>
        <v>7.5895200000000003</v>
      </c>
      <c r="N400" s="15">
        <v>1.64</v>
      </c>
      <c r="O400" s="15">
        <f t="shared" si="31"/>
        <v>0.49987199999999998</v>
      </c>
      <c r="P400" s="15">
        <v>40.4</v>
      </c>
      <c r="Q400" s="15">
        <f t="shared" si="32"/>
        <v>3.753282816</v>
      </c>
      <c r="R400" s="16" t="s">
        <v>758</v>
      </c>
    </row>
    <row r="401" spans="1:18" x14ac:dyDescent="0.25">
      <c r="A401" s="3" t="s">
        <v>122</v>
      </c>
      <c r="B401" s="4" t="s">
        <v>176</v>
      </c>
      <c r="C401" s="5" t="s">
        <v>755</v>
      </c>
      <c r="D401" s="20" t="s">
        <v>775</v>
      </c>
      <c r="E401" s="4" t="s">
        <v>776</v>
      </c>
      <c r="F401" s="7">
        <v>39.624796600000003</v>
      </c>
      <c r="G401" s="8">
        <v>-81.048162399999995</v>
      </c>
      <c r="H401" s="9">
        <v>5.45</v>
      </c>
      <c r="I401" s="9">
        <f t="shared" si="33"/>
        <v>14.115435201331202</v>
      </c>
      <c r="J401" s="9">
        <v>590</v>
      </c>
      <c r="K401" s="9">
        <f t="shared" si="29"/>
        <v>16.706939489280003</v>
      </c>
      <c r="L401" s="9">
        <v>34.5</v>
      </c>
      <c r="M401" s="14">
        <f t="shared" si="30"/>
        <v>10.515600000000001</v>
      </c>
      <c r="N401" s="15">
        <v>3.22</v>
      </c>
      <c r="O401" s="15">
        <f t="shared" si="31"/>
        <v>0.98145600000000011</v>
      </c>
      <c r="P401" s="15">
        <v>111.1</v>
      </c>
      <c r="Q401" s="15">
        <f t="shared" si="32"/>
        <v>10.321527744000001</v>
      </c>
      <c r="R401" s="16" t="s">
        <v>758</v>
      </c>
    </row>
    <row r="402" spans="1:18" x14ac:dyDescent="0.25">
      <c r="A402" s="3" t="s">
        <v>122</v>
      </c>
      <c r="B402" s="4" t="s">
        <v>176</v>
      </c>
      <c r="C402" s="5" t="s">
        <v>755</v>
      </c>
      <c r="D402" s="20" t="s">
        <v>777</v>
      </c>
      <c r="E402" s="4" t="s">
        <v>778</v>
      </c>
      <c r="F402" s="7">
        <v>40.139513000000001</v>
      </c>
      <c r="G402" s="8">
        <v>-81.266498600000006</v>
      </c>
      <c r="H402" s="9">
        <v>26.9</v>
      </c>
      <c r="I402" s="9">
        <f t="shared" si="33"/>
        <v>69.670680168038402</v>
      </c>
      <c r="J402" s="9"/>
      <c r="K402" s="9"/>
      <c r="L402" s="9">
        <v>35.5</v>
      </c>
      <c r="M402" s="14">
        <f t="shared" si="30"/>
        <v>10.820400000000001</v>
      </c>
      <c r="N402" s="15">
        <v>3.43</v>
      </c>
      <c r="O402" s="15">
        <f t="shared" si="31"/>
        <v>1.0454640000000002</v>
      </c>
      <c r="P402" s="15">
        <v>119.5</v>
      </c>
      <c r="Q402" s="15">
        <f t="shared" si="32"/>
        <v>11.101913280000002</v>
      </c>
      <c r="R402" s="16" t="s">
        <v>758</v>
      </c>
    </row>
    <row r="403" spans="1:18" x14ac:dyDescent="0.25">
      <c r="A403" s="3" t="s">
        <v>779</v>
      </c>
      <c r="B403" s="4" t="s">
        <v>780</v>
      </c>
      <c r="C403" s="5" t="s">
        <v>755</v>
      </c>
      <c r="D403" s="20" t="s">
        <v>781</v>
      </c>
      <c r="E403" s="4" t="s">
        <v>782</v>
      </c>
      <c r="F403" s="7">
        <v>40.371450979999999</v>
      </c>
      <c r="G403" s="8">
        <v>-82.573221899999993</v>
      </c>
      <c r="H403" s="9">
        <v>0.5</v>
      </c>
      <c r="I403" s="9">
        <f t="shared" si="33"/>
        <v>1.2949940551680001</v>
      </c>
      <c r="J403" s="9"/>
      <c r="K403" s="9"/>
      <c r="L403" s="9">
        <v>15.3</v>
      </c>
      <c r="M403" s="14">
        <f t="shared" si="30"/>
        <v>4.6634400000000005</v>
      </c>
      <c r="N403" s="15">
        <v>1.0900000000000001</v>
      </c>
      <c r="O403" s="15">
        <f t="shared" si="31"/>
        <v>0.33223200000000003</v>
      </c>
      <c r="P403" s="15">
        <v>16.8</v>
      </c>
      <c r="Q403" s="15">
        <f t="shared" si="32"/>
        <v>1.5607710720000003</v>
      </c>
      <c r="R403" s="16" t="s">
        <v>758</v>
      </c>
    </row>
    <row r="404" spans="1:18" x14ac:dyDescent="0.25">
      <c r="A404" s="3" t="s">
        <v>122</v>
      </c>
      <c r="B404" s="4" t="s">
        <v>176</v>
      </c>
      <c r="C404" s="5" t="s">
        <v>755</v>
      </c>
      <c r="D404" s="20" t="s">
        <v>783</v>
      </c>
      <c r="E404" s="4" t="s">
        <v>784</v>
      </c>
      <c r="F404" s="7">
        <v>40.384234300000003</v>
      </c>
      <c r="G404" s="8">
        <v>-81.8176323</v>
      </c>
      <c r="H404" s="9">
        <v>4.0199999999999996</v>
      </c>
      <c r="I404" s="9">
        <f t="shared" si="33"/>
        <v>10.411752203550719</v>
      </c>
      <c r="J404" s="9">
        <v>416</v>
      </c>
      <c r="K404" s="9">
        <f>J404*0.3048^3</f>
        <v>11.779808182272001</v>
      </c>
      <c r="L404" s="9">
        <v>33.1</v>
      </c>
      <c r="M404" s="14">
        <f t="shared" si="30"/>
        <v>10.088880000000001</v>
      </c>
      <c r="N404" s="15">
        <v>2.4</v>
      </c>
      <c r="O404" s="15">
        <f t="shared" si="31"/>
        <v>0.73152000000000006</v>
      </c>
      <c r="P404" s="15">
        <v>77.5</v>
      </c>
      <c r="Q404" s="15">
        <f t="shared" si="32"/>
        <v>7.1999856000000007</v>
      </c>
      <c r="R404" s="16" t="s">
        <v>758</v>
      </c>
    </row>
    <row r="405" spans="1:18" x14ac:dyDescent="0.25">
      <c r="A405" s="3" t="s">
        <v>122</v>
      </c>
      <c r="B405" s="4" t="s">
        <v>176</v>
      </c>
      <c r="C405" s="5" t="s">
        <v>755</v>
      </c>
      <c r="D405" s="20" t="s">
        <v>785</v>
      </c>
      <c r="E405" s="4" t="s">
        <v>784</v>
      </c>
      <c r="F405" s="7">
        <v>40.364234850000003</v>
      </c>
      <c r="G405" s="8">
        <v>-81.838744000000005</v>
      </c>
      <c r="H405" s="9">
        <v>7.16</v>
      </c>
      <c r="I405" s="9">
        <f t="shared" si="33"/>
        <v>18.544314870005763</v>
      </c>
      <c r="J405" s="9">
        <v>388</v>
      </c>
      <c r="K405" s="9">
        <f>J405*0.3048^3</f>
        <v>10.986936477696002</v>
      </c>
      <c r="L405" s="9">
        <v>35.4</v>
      </c>
      <c r="M405" s="14">
        <f t="shared" si="30"/>
        <v>10.78992</v>
      </c>
      <c r="N405" s="15">
        <v>3.21</v>
      </c>
      <c r="O405" s="15">
        <f t="shared" si="31"/>
        <v>0.97840800000000006</v>
      </c>
      <c r="P405" s="15">
        <v>113.1</v>
      </c>
      <c r="Q405" s="15">
        <f t="shared" si="32"/>
        <v>10.507333824000002</v>
      </c>
      <c r="R405" s="16" t="s">
        <v>758</v>
      </c>
    </row>
    <row r="406" spans="1:18" x14ac:dyDescent="0.25">
      <c r="A406" s="3" t="s">
        <v>779</v>
      </c>
      <c r="B406" s="4" t="s">
        <v>780</v>
      </c>
      <c r="C406" s="5" t="s">
        <v>755</v>
      </c>
      <c r="D406" s="20" t="s">
        <v>786</v>
      </c>
      <c r="E406" s="4" t="s">
        <v>787</v>
      </c>
      <c r="F406" s="7">
        <v>39.968952600000001</v>
      </c>
      <c r="G406" s="8">
        <v>-82.681834600000002</v>
      </c>
      <c r="H406" s="9">
        <v>1.1000000000000001</v>
      </c>
      <c r="I406" s="9">
        <f t="shared" si="33"/>
        <v>2.8489869213696006</v>
      </c>
      <c r="J406" s="9">
        <v>52</v>
      </c>
      <c r="K406" s="9">
        <f>J406*0.3048^3</f>
        <v>1.4724760227840001</v>
      </c>
      <c r="L406" s="9">
        <v>14.8</v>
      </c>
      <c r="M406" s="14">
        <f t="shared" si="30"/>
        <v>4.5110400000000004</v>
      </c>
      <c r="N406" s="15">
        <v>1.27</v>
      </c>
      <c r="O406" s="15">
        <f t="shared" si="31"/>
        <v>0.38709600000000005</v>
      </c>
      <c r="P406" s="15">
        <v>18.899999999999999</v>
      </c>
      <c r="Q406" s="15">
        <f t="shared" si="32"/>
        <v>1.755867456</v>
      </c>
      <c r="R406" s="16" t="s">
        <v>758</v>
      </c>
    </row>
    <row r="407" spans="1:18" x14ac:dyDescent="0.25">
      <c r="A407" s="3" t="s">
        <v>122</v>
      </c>
      <c r="B407" s="4" t="s">
        <v>176</v>
      </c>
      <c r="C407" s="5" t="s">
        <v>755</v>
      </c>
      <c r="D407" s="20" t="s">
        <v>788</v>
      </c>
      <c r="E407" s="4" t="s">
        <v>789</v>
      </c>
      <c r="F407" s="7">
        <v>40.059232450000003</v>
      </c>
      <c r="G407" s="8">
        <v>-82.3395948</v>
      </c>
      <c r="H407" s="9">
        <v>537</v>
      </c>
      <c r="I407" s="9">
        <f t="shared" si="33"/>
        <v>1390.8236152504321</v>
      </c>
      <c r="J407" s="9">
        <v>10300</v>
      </c>
      <c r="K407" s="9">
        <f>J407*0.3048^3</f>
        <v>291.66351989760005</v>
      </c>
      <c r="L407" s="9">
        <v>248</v>
      </c>
      <c r="M407" s="14">
        <f t="shared" si="30"/>
        <v>75.590400000000002</v>
      </c>
      <c r="N407" s="15">
        <v>7.61</v>
      </c>
      <c r="O407" s="15">
        <f t="shared" si="31"/>
        <v>2.319528</v>
      </c>
      <c r="P407" s="15">
        <v>1855</v>
      </c>
      <c r="Q407" s="15">
        <f t="shared" si="32"/>
        <v>172.33513920000001</v>
      </c>
      <c r="R407" s="16" t="s">
        <v>758</v>
      </c>
    </row>
    <row r="408" spans="1:18" x14ac:dyDescent="0.25">
      <c r="A408" s="3" t="s">
        <v>122</v>
      </c>
      <c r="B408" s="4" t="s">
        <v>176</v>
      </c>
      <c r="C408" s="5" t="s">
        <v>755</v>
      </c>
      <c r="D408" s="20" t="s">
        <v>790</v>
      </c>
      <c r="E408" s="4" t="s">
        <v>791</v>
      </c>
      <c r="F408" s="7">
        <v>39.908681399999999</v>
      </c>
      <c r="G408" s="8">
        <v>-81.8604105</v>
      </c>
      <c r="H408" s="9">
        <v>75.7</v>
      </c>
      <c r="I408" s="9">
        <f t="shared" si="33"/>
        <v>196.06209995243523</v>
      </c>
      <c r="J408" s="9">
        <v>2090</v>
      </c>
      <c r="K408" s="9">
        <f>J408*0.3048^3</f>
        <v>59.18220937728001</v>
      </c>
      <c r="L408" s="9">
        <v>98.5</v>
      </c>
      <c r="M408" s="14">
        <f t="shared" si="30"/>
        <v>30.0228</v>
      </c>
      <c r="N408" s="15">
        <v>6.6</v>
      </c>
      <c r="O408" s="15">
        <f t="shared" si="31"/>
        <v>2.0116800000000001</v>
      </c>
      <c r="P408" s="15">
        <v>629.5</v>
      </c>
      <c r="Q408" s="15">
        <f t="shared" si="32"/>
        <v>58.482463680000002</v>
      </c>
      <c r="R408" s="16" t="s">
        <v>758</v>
      </c>
    </row>
    <row r="409" spans="1:18" x14ac:dyDescent="0.25">
      <c r="A409" s="3" t="s">
        <v>122</v>
      </c>
      <c r="B409" s="4" t="s">
        <v>176</v>
      </c>
      <c r="C409" s="5" t="s">
        <v>755</v>
      </c>
      <c r="D409" s="20" t="s">
        <v>792</v>
      </c>
      <c r="E409" s="4" t="s">
        <v>793</v>
      </c>
      <c r="F409" s="7">
        <v>39.657017500000002</v>
      </c>
      <c r="G409" s="8">
        <v>-81.555402999999998</v>
      </c>
      <c r="H409" s="9">
        <v>8.56</v>
      </c>
      <c r="I409" s="9">
        <f t="shared" si="33"/>
        <v>22.170298224476163</v>
      </c>
      <c r="J409" s="9"/>
      <c r="K409" s="9"/>
      <c r="L409" s="9">
        <v>41.9</v>
      </c>
      <c r="M409" s="14">
        <f t="shared" si="30"/>
        <v>12.77112</v>
      </c>
      <c r="N409" s="15">
        <v>2.85</v>
      </c>
      <c r="O409" s="15">
        <f t="shared" si="31"/>
        <v>0.86868000000000012</v>
      </c>
      <c r="P409" s="15">
        <v>119</v>
      </c>
      <c r="Q409" s="15">
        <f t="shared" si="32"/>
        <v>11.05546176</v>
      </c>
      <c r="R409" s="16" t="s">
        <v>758</v>
      </c>
    </row>
    <row r="410" spans="1:18" x14ac:dyDescent="0.25">
      <c r="A410" s="3" t="s">
        <v>122</v>
      </c>
      <c r="B410" s="4" t="s">
        <v>176</v>
      </c>
      <c r="C410" s="5" t="s">
        <v>457</v>
      </c>
      <c r="D410" s="20" t="s">
        <v>794</v>
      </c>
      <c r="E410" s="4" t="s">
        <v>795</v>
      </c>
      <c r="F410" s="7">
        <v>38.743433699999997</v>
      </c>
      <c r="G410" s="8">
        <v>-80.525366700000006</v>
      </c>
      <c r="H410" s="9">
        <v>112</v>
      </c>
      <c r="I410" s="9">
        <f t="shared" si="33"/>
        <v>290.07866835763201</v>
      </c>
      <c r="J410" s="9">
        <v>3240</v>
      </c>
      <c r="K410" s="9">
        <f t="shared" ref="K410:K437" si="34">J410*0.3048^3</f>
        <v>91.746582958080012</v>
      </c>
      <c r="L410" s="9">
        <v>160</v>
      </c>
      <c r="M410" s="14">
        <f t="shared" ref="M410:M441" si="35">L410*0.3048</f>
        <v>48.768000000000001</v>
      </c>
      <c r="N410" s="15">
        <v>4.2699999999999996</v>
      </c>
      <c r="O410" s="15">
        <f t="shared" ref="O410:O441" si="36">N410*0.3048</f>
        <v>1.301496</v>
      </c>
      <c r="P410" s="15">
        <v>681</v>
      </c>
      <c r="Q410" s="15">
        <f t="shared" ref="Q410:Q441" si="37">P410*0.3048*0.3048</f>
        <v>63.266970240000006</v>
      </c>
      <c r="R410" s="16" t="s">
        <v>734</v>
      </c>
    </row>
    <row r="411" spans="1:18" x14ac:dyDescent="0.25">
      <c r="A411" s="3" t="s">
        <v>122</v>
      </c>
      <c r="B411" s="4" t="s">
        <v>176</v>
      </c>
      <c r="C411" s="5" t="s">
        <v>457</v>
      </c>
      <c r="D411" s="20" t="s">
        <v>796</v>
      </c>
      <c r="E411" s="4" t="s">
        <v>797</v>
      </c>
      <c r="F411" s="7">
        <v>39.123977500000002</v>
      </c>
      <c r="G411" s="8">
        <v>-80.690377900000001</v>
      </c>
      <c r="H411" s="9">
        <v>2.91</v>
      </c>
      <c r="I411" s="9">
        <f t="shared" si="33"/>
        <v>7.5368654010777609</v>
      </c>
      <c r="J411" s="9">
        <v>101</v>
      </c>
      <c r="K411" s="9">
        <f t="shared" si="34"/>
        <v>2.8600015057920003</v>
      </c>
      <c r="L411" s="9">
        <v>35.799999999999997</v>
      </c>
      <c r="M411" s="14">
        <f t="shared" si="35"/>
        <v>10.91184</v>
      </c>
      <c r="N411" s="15">
        <v>1.31</v>
      </c>
      <c r="O411" s="15">
        <f t="shared" si="36"/>
        <v>0.39928800000000003</v>
      </c>
      <c r="P411" s="15">
        <v>47</v>
      </c>
      <c r="Q411" s="15">
        <f t="shared" si="37"/>
        <v>4.366442880000001</v>
      </c>
      <c r="R411" s="16" t="s">
        <v>734</v>
      </c>
    </row>
    <row r="412" spans="1:18" x14ac:dyDescent="0.25">
      <c r="A412" s="3" t="s">
        <v>122</v>
      </c>
      <c r="B412" s="4" t="s">
        <v>176</v>
      </c>
      <c r="C412" s="5" t="s">
        <v>457</v>
      </c>
      <c r="D412" s="20" t="s">
        <v>798</v>
      </c>
      <c r="E412" s="4" t="s">
        <v>799</v>
      </c>
      <c r="F412" s="7">
        <v>38.844253690000002</v>
      </c>
      <c r="G412" s="8">
        <v>-81.222616799999997</v>
      </c>
      <c r="H412" s="9">
        <v>205</v>
      </c>
      <c r="I412" s="9">
        <f t="shared" si="33"/>
        <v>530.94756261888006</v>
      </c>
      <c r="J412" s="9">
        <v>4520</v>
      </c>
      <c r="K412" s="9">
        <f t="shared" si="34"/>
        <v>127.99214659584003</v>
      </c>
      <c r="L412" s="9">
        <v>154</v>
      </c>
      <c r="M412" s="14">
        <f t="shared" si="35"/>
        <v>46.9392</v>
      </c>
      <c r="N412" s="15">
        <v>9.16</v>
      </c>
      <c r="O412" s="15">
        <f t="shared" si="36"/>
        <v>2.7919680000000002</v>
      </c>
      <c r="P412" s="15">
        <v>1410</v>
      </c>
      <c r="Q412" s="15">
        <f t="shared" si="37"/>
        <v>130.99328640000002</v>
      </c>
      <c r="R412" s="16" t="s">
        <v>734</v>
      </c>
    </row>
    <row r="413" spans="1:18" x14ac:dyDescent="0.25">
      <c r="A413" s="3" t="s">
        <v>122</v>
      </c>
      <c r="B413" s="4" t="s">
        <v>176</v>
      </c>
      <c r="C413" s="5" t="s">
        <v>755</v>
      </c>
      <c r="D413" s="20" t="s">
        <v>800</v>
      </c>
      <c r="E413" s="4" t="s">
        <v>801</v>
      </c>
      <c r="F413" s="7">
        <v>39.5883982</v>
      </c>
      <c r="G413" s="8">
        <v>-82.578494599999999</v>
      </c>
      <c r="H413" s="9">
        <v>89</v>
      </c>
      <c r="I413" s="9">
        <f t="shared" si="33"/>
        <v>230.50894181990404</v>
      </c>
      <c r="J413" s="9">
        <v>2730</v>
      </c>
      <c r="K413" s="9">
        <f t="shared" si="34"/>
        <v>77.304991196160017</v>
      </c>
      <c r="L413" s="9">
        <v>71.900000000000006</v>
      </c>
      <c r="M413" s="14">
        <f t="shared" si="35"/>
        <v>21.915120000000002</v>
      </c>
      <c r="N413" s="15">
        <v>6.94</v>
      </c>
      <c r="O413" s="15">
        <f t="shared" si="36"/>
        <v>2.1153120000000003</v>
      </c>
      <c r="P413" s="15">
        <v>499.1</v>
      </c>
      <c r="Q413" s="15">
        <f t="shared" si="37"/>
        <v>46.36790726400001</v>
      </c>
      <c r="R413" s="16" t="s">
        <v>758</v>
      </c>
    </row>
    <row r="414" spans="1:18" x14ac:dyDescent="0.25">
      <c r="A414" s="3" t="s">
        <v>122</v>
      </c>
      <c r="B414" s="4" t="s">
        <v>176</v>
      </c>
      <c r="C414" s="5" t="s">
        <v>755</v>
      </c>
      <c r="D414" s="20" t="s">
        <v>802</v>
      </c>
      <c r="E414" s="4" t="s">
        <v>803</v>
      </c>
      <c r="F414" s="7">
        <v>39.482568669999999</v>
      </c>
      <c r="G414" s="8">
        <v>-82.318207099999995</v>
      </c>
      <c r="H414" s="9">
        <v>1.04</v>
      </c>
      <c r="I414" s="9">
        <f t="shared" si="33"/>
        <v>2.6935876347494405</v>
      </c>
      <c r="J414" s="9">
        <v>64</v>
      </c>
      <c r="K414" s="9">
        <f t="shared" si="34"/>
        <v>1.8122781818880003</v>
      </c>
      <c r="L414" s="9">
        <v>15.5</v>
      </c>
      <c r="M414" s="14">
        <f t="shared" si="35"/>
        <v>4.7244000000000002</v>
      </c>
      <c r="N414" s="15">
        <v>1.68</v>
      </c>
      <c r="O414" s="15">
        <f t="shared" si="36"/>
        <v>0.51206399999999996</v>
      </c>
      <c r="P414" s="15">
        <v>26</v>
      </c>
      <c r="Q414" s="15">
        <f t="shared" si="37"/>
        <v>2.4154790400000001</v>
      </c>
      <c r="R414" s="16" t="s">
        <v>758</v>
      </c>
    </row>
    <row r="415" spans="1:18" x14ac:dyDescent="0.25">
      <c r="A415" s="3" t="s">
        <v>122</v>
      </c>
      <c r="B415" s="4" t="s">
        <v>176</v>
      </c>
      <c r="C415" s="5" t="s">
        <v>755</v>
      </c>
      <c r="D415" s="20" t="s">
        <v>804</v>
      </c>
      <c r="E415" s="4" t="s">
        <v>805</v>
      </c>
      <c r="F415" s="7">
        <v>39.379516700000003</v>
      </c>
      <c r="G415" s="8">
        <v>-82.084310799999997</v>
      </c>
      <c r="H415" s="9">
        <v>1.48</v>
      </c>
      <c r="I415" s="9">
        <f t="shared" si="33"/>
        <v>3.8331824032972803</v>
      </c>
      <c r="J415" s="9">
        <v>98</v>
      </c>
      <c r="K415" s="9">
        <f t="shared" si="34"/>
        <v>2.7750509660160003</v>
      </c>
      <c r="L415" s="9">
        <v>19</v>
      </c>
      <c r="M415" s="14">
        <f t="shared" si="35"/>
        <v>5.7911999999999999</v>
      </c>
      <c r="N415" s="15">
        <v>1.5</v>
      </c>
      <c r="O415" s="15">
        <f t="shared" si="36"/>
        <v>0.45720000000000005</v>
      </c>
      <c r="P415" s="15">
        <v>28.5</v>
      </c>
      <c r="Q415" s="15">
        <f t="shared" si="37"/>
        <v>2.6477366400000002</v>
      </c>
      <c r="R415" s="16" t="s">
        <v>758</v>
      </c>
    </row>
    <row r="416" spans="1:18" x14ac:dyDescent="0.25">
      <c r="A416" s="3" t="s">
        <v>122</v>
      </c>
      <c r="B416" s="4" t="s">
        <v>176</v>
      </c>
      <c r="C416" s="5" t="s">
        <v>755</v>
      </c>
      <c r="D416" s="20" t="s">
        <v>806</v>
      </c>
      <c r="E416" s="4" t="s">
        <v>807</v>
      </c>
      <c r="F416" s="7">
        <v>39.063689349999997</v>
      </c>
      <c r="G416" s="8">
        <v>-81.881802399999998</v>
      </c>
      <c r="H416" s="9">
        <v>156</v>
      </c>
      <c r="I416" s="9">
        <f t="shared" si="33"/>
        <v>404.03814521241605</v>
      </c>
      <c r="J416" s="9">
        <v>2100</v>
      </c>
      <c r="K416" s="9">
        <f t="shared" si="34"/>
        <v>59.46537784320001</v>
      </c>
      <c r="L416" s="9">
        <v>89.3</v>
      </c>
      <c r="M416" s="14">
        <f t="shared" si="35"/>
        <v>27.218640000000001</v>
      </c>
      <c r="N416" s="15">
        <v>7.58</v>
      </c>
      <c r="O416" s="15">
        <f t="shared" si="36"/>
        <v>2.310384</v>
      </c>
      <c r="P416" s="15">
        <v>650.20000000000005</v>
      </c>
      <c r="Q416" s="15">
        <f t="shared" si="37"/>
        <v>60.405556608000012</v>
      </c>
      <c r="R416" s="16" t="s">
        <v>758</v>
      </c>
    </row>
    <row r="417" spans="1:28" x14ac:dyDescent="0.25">
      <c r="A417" s="3" t="s">
        <v>122</v>
      </c>
      <c r="B417" s="4" t="s">
        <v>166</v>
      </c>
      <c r="C417" s="5" t="s">
        <v>478</v>
      </c>
      <c r="D417" s="20" t="s">
        <v>808</v>
      </c>
      <c r="E417" s="4" t="s">
        <v>809</v>
      </c>
      <c r="F417" s="7">
        <v>36.939009949999999</v>
      </c>
      <c r="G417" s="8">
        <v>-80.8872997</v>
      </c>
      <c r="H417" s="9">
        <v>258</v>
      </c>
      <c r="I417" s="9">
        <f t="shared" si="33"/>
        <v>668.21693246668804</v>
      </c>
      <c r="J417" s="9">
        <v>3010</v>
      </c>
      <c r="K417" s="9">
        <f t="shared" si="34"/>
        <v>85.233708241920013</v>
      </c>
      <c r="L417" s="9">
        <v>153</v>
      </c>
      <c r="M417" s="14">
        <f t="shared" si="35"/>
        <v>46.634399999999999</v>
      </c>
      <c r="N417" s="15">
        <v>3.5</v>
      </c>
      <c r="O417" s="15">
        <f t="shared" si="36"/>
        <v>1.0668</v>
      </c>
      <c r="P417" s="15">
        <v>536</v>
      </c>
      <c r="Q417" s="15">
        <f t="shared" si="37"/>
        <v>49.796029440000005</v>
      </c>
      <c r="R417" s="16" t="s">
        <v>454</v>
      </c>
    </row>
    <row r="418" spans="1:28" x14ac:dyDescent="0.25">
      <c r="A418" s="3" t="s">
        <v>122</v>
      </c>
      <c r="B418" s="4" t="s">
        <v>166</v>
      </c>
      <c r="C418" s="5" t="s">
        <v>457</v>
      </c>
      <c r="D418" s="20" t="s">
        <v>810</v>
      </c>
      <c r="E418" s="4" t="s">
        <v>811</v>
      </c>
      <c r="F418" s="7">
        <v>37.357897379999997</v>
      </c>
      <c r="G418" s="8">
        <v>-80.977585199999993</v>
      </c>
      <c r="H418" s="9">
        <v>8.64</v>
      </c>
      <c r="I418" s="9">
        <f t="shared" si="33"/>
        <v>22.377497273303042</v>
      </c>
      <c r="J418" s="9">
        <v>326</v>
      </c>
      <c r="K418" s="9">
        <f t="shared" si="34"/>
        <v>9.2312919889920018</v>
      </c>
      <c r="L418" s="9">
        <v>38.299999999999997</v>
      </c>
      <c r="M418" s="14">
        <f t="shared" si="35"/>
        <v>11.67384</v>
      </c>
      <c r="N418" s="15">
        <v>1.63</v>
      </c>
      <c r="O418" s="15">
        <f t="shared" si="36"/>
        <v>0.49682399999999999</v>
      </c>
      <c r="P418" s="15">
        <v>62</v>
      </c>
      <c r="Q418" s="15">
        <f t="shared" si="37"/>
        <v>5.7599884800000005</v>
      </c>
      <c r="R418" s="16" t="s">
        <v>734</v>
      </c>
    </row>
    <row r="419" spans="1:28" x14ac:dyDescent="0.25">
      <c r="A419" s="3" t="s">
        <v>122</v>
      </c>
      <c r="B419" s="4" t="s">
        <v>166</v>
      </c>
      <c r="C419" s="5" t="s">
        <v>478</v>
      </c>
      <c r="D419" s="20" t="s">
        <v>812</v>
      </c>
      <c r="E419" s="4" t="s">
        <v>813</v>
      </c>
      <c r="F419" s="7">
        <v>37.27150554</v>
      </c>
      <c r="G419" s="8">
        <v>-81.304822700000003</v>
      </c>
      <c r="H419" s="9">
        <v>44.3</v>
      </c>
      <c r="I419" s="9">
        <f t="shared" si="33"/>
        <v>114.73647328788481</v>
      </c>
      <c r="J419" s="9">
        <v>681</v>
      </c>
      <c r="K419" s="9">
        <f t="shared" si="34"/>
        <v>19.283772529152003</v>
      </c>
      <c r="L419" s="9">
        <v>56.5</v>
      </c>
      <c r="M419" s="14">
        <f t="shared" si="35"/>
        <v>17.2212</v>
      </c>
      <c r="N419" s="15">
        <v>3.5</v>
      </c>
      <c r="O419" s="15">
        <f t="shared" si="36"/>
        <v>1.0668</v>
      </c>
      <c r="P419" s="15">
        <v>198</v>
      </c>
      <c r="Q419" s="15">
        <f t="shared" si="37"/>
        <v>18.394801920000003</v>
      </c>
      <c r="R419" s="16" t="s">
        <v>454</v>
      </c>
    </row>
    <row r="420" spans="1:28" x14ac:dyDescent="0.25">
      <c r="A420" s="3" t="s">
        <v>122</v>
      </c>
      <c r="B420" s="4" t="s">
        <v>176</v>
      </c>
      <c r="C420" s="5" t="s">
        <v>457</v>
      </c>
      <c r="D420" s="20" t="s">
        <v>814</v>
      </c>
      <c r="E420" s="4" t="s">
        <v>815</v>
      </c>
      <c r="F420" s="7">
        <v>37.5042841</v>
      </c>
      <c r="G420" s="8">
        <v>-81.127594700000003</v>
      </c>
      <c r="H420" s="9">
        <v>32</v>
      </c>
      <c r="I420" s="9">
        <f t="shared" si="33"/>
        <v>82.879619530752009</v>
      </c>
      <c r="J420" s="9">
        <v>2260</v>
      </c>
      <c r="K420" s="9">
        <f t="shared" si="34"/>
        <v>63.996073297920013</v>
      </c>
      <c r="L420" s="9">
        <v>90.9</v>
      </c>
      <c r="M420" s="14">
        <f t="shared" si="35"/>
        <v>27.706320000000002</v>
      </c>
      <c r="N420" s="15">
        <v>2.56</v>
      </c>
      <c r="O420" s="15">
        <f t="shared" si="36"/>
        <v>0.78028800000000009</v>
      </c>
      <c r="P420" s="15">
        <v>233</v>
      </c>
      <c r="Q420" s="15">
        <f t="shared" si="37"/>
        <v>21.646408320000003</v>
      </c>
      <c r="R420" s="16" t="s">
        <v>734</v>
      </c>
    </row>
    <row r="421" spans="1:28" x14ac:dyDescent="0.25">
      <c r="A421" s="3" t="s">
        <v>122</v>
      </c>
      <c r="B421" s="4" t="s">
        <v>166</v>
      </c>
      <c r="C421" s="5" t="s">
        <v>457</v>
      </c>
      <c r="D421" s="20" t="s">
        <v>816</v>
      </c>
      <c r="E421" s="4" t="s">
        <v>817</v>
      </c>
      <c r="F421" s="7">
        <v>37.907621079999998</v>
      </c>
      <c r="G421" s="8">
        <v>-80.290627400000005</v>
      </c>
      <c r="H421" s="9">
        <v>144</v>
      </c>
      <c r="I421" s="9">
        <f t="shared" si="33"/>
        <v>372.95828788838406</v>
      </c>
      <c r="J421" s="9">
        <v>2350</v>
      </c>
      <c r="K421" s="9">
        <f t="shared" si="34"/>
        <v>66.544589491200014</v>
      </c>
      <c r="L421" s="9">
        <v>122</v>
      </c>
      <c r="M421" s="14">
        <f t="shared" si="35"/>
        <v>37.185600000000001</v>
      </c>
      <c r="N421" s="15">
        <v>4.5</v>
      </c>
      <c r="O421" s="15">
        <f t="shared" si="36"/>
        <v>1.3716000000000002</v>
      </c>
      <c r="P421" s="15">
        <v>547</v>
      </c>
      <c r="Q421" s="15">
        <f t="shared" si="37"/>
        <v>50.81796288000001</v>
      </c>
      <c r="R421" s="16" t="s">
        <v>818</v>
      </c>
    </row>
    <row r="422" spans="1:28" x14ac:dyDescent="0.25">
      <c r="A422" s="3" t="s">
        <v>122</v>
      </c>
      <c r="B422" s="4" t="s">
        <v>176</v>
      </c>
      <c r="C422" s="5" t="s">
        <v>457</v>
      </c>
      <c r="D422" s="20" t="s">
        <v>819</v>
      </c>
      <c r="E422" s="4" t="s">
        <v>820</v>
      </c>
      <c r="F422" s="7">
        <v>37.684844740000003</v>
      </c>
      <c r="G422" s="8">
        <v>-80.4567373</v>
      </c>
      <c r="H422" s="9">
        <v>80.8</v>
      </c>
      <c r="I422" s="9">
        <f t="shared" si="33"/>
        <v>209.27103931514881</v>
      </c>
      <c r="J422" s="9">
        <v>2620</v>
      </c>
      <c r="K422" s="9">
        <f t="shared" si="34"/>
        <v>74.19013807104001</v>
      </c>
      <c r="L422" s="9">
        <v>114</v>
      </c>
      <c r="M422" s="14">
        <f t="shared" si="35"/>
        <v>34.747199999999999</v>
      </c>
      <c r="N422" s="15">
        <v>2.94</v>
      </c>
      <c r="O422" s="15">
        <f t="shared" si="36"/>
        <v>0.89611200000000002</v>
      </c>
      <c r="P422" s="15">
        <v>337</v>
      </c>
      <c r="Q422" s="15">
        <f t="shared" si="37"/>
        <v>31.308324480000003</v>
      </c>
      <c r="R422" s="16" t="s">
        <v>734</v>
      </c>
    </row>
    <row r="423" spans="1:28" x14ac:dyDescent="0.25">
      <c r="A423" s="3" t="s">
        <v>122</v>
      </c>
      <c r="B423" s="4" t="s">
        <v>176</v>
      </c>
      <c r="C423" s="5" t="s">
        <v>457</v>
      </c>
      <c r="D423" s="20" t="s">
        <v>821</v>
      </c>
      <c r="E423" s="4" t="s">
        <v>822</v>
      </c>
      <c r="F423" s="7">
        <v>38.378999149999999</v>
      </c>
      <c r="G423" s="8">
        <v>-80.483973700000007</v>
      </c>
      <c r="H423" s="9">
        <v>128</v>
      </c>
      <c r="I423" s="9">
        <f t="shared" si="33"/>
        <v>331.51847812300804</v>
      </c>
      <c r="J423" s="9">
        <v>3960</v>
      </c>
      <c r="K423" s="9">
        <f t="shared" si="34"/>
        <v>112.13471250432002</v>
      </c>
      <c r="L423" s="9">
        <v>148</v>
      </c>
      <c r="M423" s="14">
        <f t="shared" si="35"/>
        <v>45.110400000000006</v>
      </c>
      <c r="N423" s="15">
        <v>5.0199999999999996</v>
      </c>
      <c r="O423" s="15">
        <f t="shared" si="36"/>
        <v>1.5300959999999999</v>
      </c>
      <c r="P423" s="15">
        <v>743</v>
      </c>
      <c r="Q423" s="15">
        <f t="shared" si="37"/>
        <v>69.02695872000001</v>
      </c>
      <c r="R423" s="16" t="s">
        <v>734</v>
      </c>
    </row>
    <row r="424" spans="1:28" x14ac:dyDescent="0.25">
      <c r="A424" s="3" t="s">
        <v>122</v>
      </c>
      <c r="B424" s="4" t="s">
        <v>176</v>
      </c>
      <c r="C424" s="5" t="s">
        <v>457</v>
      </c>
      <c r="D424" s="20" t="s">
        <v>823</v>
      </c>
      <c r="E424" s="4" t="s">
        <v>824</v>
      </c>
      <c r="F424" s="7">
        <v>38.295390300000001</v>
      </c>
      <c r="G424" s="8">
        <v>-80.526474899999997</v>
      </c>
      <c r="H424" s="9">
        <v>80.400000000000006</v>
      </c>
      <c r="I424" s="9">
        <f t="shared" si="33"/>
        <v>208.23504407101444</v>
      </c>
      <c r="J424" s="9">
        <v>1720</v>
      </c>
      <c r="K424" s="9">
        <f t="shared" si="34"/>
        <v>48.704976138240006</v>
      </c>
      <c r="L424" s="9">
        <v>108</v>
      </c>
      <c r="M424" s="14">
        <f t="shared" si="35"/>
        <v>32.918399999999998</v>
      </c>
      <c r="N424" s="15">
        <v>3.6</v>
      </c>
      <c r="O424" s="15">
        <f t="shared" si="36"/>
        <v>1.09728</v>
      </c>
      <c r="P424" s="15">
        <v>390</v>
      </c>
      <c r="Q424" s="15">
        <f t="shared" si="37"/>
        <v>36.232185600000001</v>
      </c>
      <c r="R424" s="16" t="s">
        <v>734</v>
      </c>
    </row>
    <row r="425" spans="1:28" x14ac:dyDescent="0.25">
      <c r="A425" s="3" t="s">
        <v>122</v>
      </c>
      <c r="B425" s="4" t="s">
        <v>176</v>
      </c>
      <c r="C425" s="5" t="s">
        <v>457</v>
      </c>
      <c r="D425" s="20" t="s">
        <v>825</v>
      </c>
      <c r="E425" s="4" t="s">
        <v>826</v>
      </c>
      <c r="F425" s="7">
        <v>38.141223699999998</v>
      </c>
      <c r="G425" s="8">
        <v>-80.836761899999999</v>
      </c>
      <c r="H425" s="9">
        <v>23.5</v>
      </c>
      <c r="I425" s="9">
        <f t="shared" si="33"/>
        <v>60.864720592896006</v>
      </c>
      <c r="J425" s="9">
        <v>831</v>
      </c>
      <c r="K425" s="9">
        <f t="shared" si="34"/>
        <v>23.531299517952004</v>
      </c>
      <c r="L425" s="9">
        <v>58.7</v>
      </c>
      <c r="M425" s="14">
        <f t="shared" si="35"/>
        <v>17.891760000000001</v>
      </c>
      <c r="N425" s="15">
        <v>4.54</v>
      </c>
      <c r="O425" s="15">
        <f t="shared" si="36"/>
        <v>1.3837920000000001</v>
      </c>
      <c r="P425" s="15">
        <v>267</v>
      </c>
      <c r="Q425" s="15">
        <f t="shared" si="37"/>
        <v>24.805111680000003</v>
      </c>
      <c r="R425" s="16" t="s">
        <v>734</v>
      </c>
    </row>
    <row r="426" spans="1:28" x14ac:dyDescent="0.25">
      <c r="A426" s="3" t="s">
        <v>122</v>
      </c>
      <c r="B426" s="4" t="s">
        <v>176</v>
      </c>
      <c r="C426" s="5" t="s">
        <v>457</v>
      </c>
      <c r="D426" s="20" t="s">
        <v>827</v>
      </c>
      <c r="E426" s="4" t="s">
        <v>828</v>
      </c>
      <c r="F426" s="7">
        <v>38.100099999999998</v>
      </c>
      <c r="G426" s="8">
        <v>-81.829845890000001</v>
      </c>
      <c r="H426" s="9">
        <v>12.2</v>
      </c>
      <c r="I426" s="9">
        <f t="shared" si="33"/>
        <v>31.597854946099201</v>
      </c>
      <c r="J426" s="9">
        <v>718</v>
      </c>
      <c r="K426" s="9">
        <f t="shared" si="34"/>
        <v>20.331495853056005</v>
      </c>
      <c r="L426" s="9">
        <v>41.4</v>
      </c>
      <c r="M426" s="14">
        <f t="shared" si="35"/>
        <v>12.61872</v>
      </c>
      <c r="N426" s="15">
        <v>3.91</v>
      </c>
      <c r="O426" s="15">
        <f t="shared" si="36"/>
        <v>1.1917680000000002</v>
      </c>
      <c r="P426" s="15">
        <v>162</v>
      </c>
      <c r="Q426" s="15">
        <f t="shared" si="37"/>
        <v>15.050292480000001</v>
      </c>
      <c r="R426" s="16" t="s">
        <v>734</v>
      </c>
    </row>
    <row r="427" spans="1:28" x14ac:dyDescent="0.25">
      <c r="A427" s="3" t="s">
        <v>122</v>
      </c>
      <c r="B427" s="4" t="s">
        <v>176</v>
      </c>
      <c r="C427" s="5" t="s">
        <v>755</v>
      </c>
      <c r="D427" s="20" t="s">
        <v>829</v>
      </c>
      <c r="E427" s="4" t="s">
        <v>830</v>
      </c>
      <c r="F427" s="7">
        <v>39.363403750000003</v>
      </c>
      <c r="G427" s="8">
        <v>-82.314040000000006</v>
      </c>
      <c r="H427" s="9">
        <v>1.01</v>
      </c>
      <c r="I427" s="9">
        <f t="shared" si="33"/>
        <v>2.6158879914393602</v>
      </c>
      <c r="J427" s="9">
        <v>54</v>
      </c>
      <c r="K427" s="9">
        <f t="shared" si="34"/>
        <v>1.5291097159680003</v>
      </c>
      <c r="L427" s="9">
        <v>21.5</v>
      </c>
      <c r="M427" s="14">
        <f t="shared" si="35"/>
        <v>6.5532000000000004</v>
      </c>
      <c r="N427" s="15">
        <v>1.1299999999999999</v>
      </c>
      <c r="O427" s="15">
        <f t="shared" si="36"/>
        <v>0.34442400000000001</v>
      </c>
      <c r="P427" s="15">
        <v>24.2</v>
      </c>
      <c r="Q427" s="15">
        <f t="shared" si="37"/>
        <v>2.2482535680000004</v>
      </c>
      <c r="R427" s="16" t="s">
        <v>758</v>
      </c>
    </row>
    <row r="428" spans="1:28" x14ac:dyDescent="0.25">
      <c r="A428" s="3" t="s">
        <v>122</v>
      </c>
      <c r="B428" s="4" t="s">
        <v>176</v>
      </c>
      <c r="C428" s="5" t="s">
        <v>755</v>
      </c>
      <c r="D428" s="20" t="s">
        <v>831</v>
      </c>
      <c r="E428" s="4" t="s">
        <v>832</v>
      </c>
      <c r="F428" s="7">
        <v>39.333681769999998</v>
      </c>
      <c r="G428" s="8">
        <v>-82.332096100000001</v>
      </c>
      <c r="H428" s="9">
        <v>4.99</v>
      </c>
      <c r="I428" s="9">
        <f t="shared" si="33"/>
        <v>12.924040670576643</v>
      </c>
      <c r="J428" s="9">
        <v>331</v>
      </c>
      <c r="K428" s="9">
        <f t="shared" si="34"/>
        <v>9.3728762219520014</v>
      </c>
      <c r="L428" s="9">
        <v>34.4</v>
      </c>
      <c r="M428" s="14">
        <f t="shared" si="35"/>
        <v>10.48512</v>
      </c>
      <c r="N428" s="15">
        <v>2.74</v>
      </c>
      <c r="O428" s="15">
        <f t="shared" si="36"/>
        <v>0.83515200000000012</v>
      </c>
      <c r="P428" s="15">
        <v>86.1</v>
      </c>
      <c r="Q428" s="15">
        <f t="shared" si="37"/>
        <v>7.9989517440000002</v>
      </c>
      <c r="R428" s="16" t="s">
        <v>758</v>
      </c>
    </row>
    <row r="429" spans="1:28" x14ac:dyDescent="0.25">
      <c r="A429" s="3" t="s">
        <v>122</v>
      </c>
      <c r="B429" s="4" t="s">
        <v>176</v>
      </c>
      <c r="C429" s="5" t="s">
        <v>457</v>
      </c>
      <c r="D429" s="20" t="s">
        <v>833</v>
      </c>
      <c r="E429" s="4" t="s">
        <v>834</v>
      </c>
      <c r="F429" s="7">
        <v>37.623166079999997</v>
      </c>
      <c r="G429" s="8">
        <v>-81.707334200000005</v>
      </c>
      <c r="H429" s="9">
        <v>126</v>
      </c>
      <c r="I429" s="9">
        <f t="shared" si="33"/>
        <v>326.33850190233602</v>
      </c>
      <c r="J429" s="9">
        <v>4250</v>
      </c>
      <c r="K429" s="9">
        <f t="shared" si="34"/>
        <v>120.34659801600002</v>
      </c>
      <c r="L429" s="9">
        <v>110</v>
      </c>
      <c r="M429" s="14">
        <f t="shared" si="35"/>
        <v>33.527999999999999</v>
      </c>
      <c r="N429" s="15">
        <v>5.28</v>
      </c>
      <c r="O429" s="15">
        <f t="shared" si="36"/>
        <v>1.6093440000000001</v>
      </c>
      <c r="P429" s="15">
        <v>582</v>
      </c>
      <c r="Q429" s="15">
        <f t="shared" si="37"/>
        <v>54.06956928000001</v>
      </c>
      <c r="R429" s="16" t="s">
        <v>734</v>
      </c>
    </row>
    <row r="430" spans="1:28" s="28" customFormat="1" x14ac:dyDescent="0.25">
      <c r="A430" s="3" t="s">
        <v>122</v>
      </c>
      <c r="B430" s="4" t="s">
        <v>176</v>
      </c>
      <c r="C430" s="5" t="s">
        <v>755</v>
      </c>
      <c r="D430" s="20" t="s">
        <v>835</v>
      </c>
      <c r="E430" s="4" t="s">
        <v>836</v>
      </c>
      <c r="F430" s="7">
        <v>38.417582080000003</v>
      </c>
      <c r="G430" s="8">
        <v>-82.509878700000002</v>
      </c>
      <c r="H430" s="9">
        <v>0.73</v>
      </c>
      <c r="I430" s="9">
        <f t="shared" si="33"/>
        <v>1.8906913205452802</v>
      </c>
      <c r="J430" s="9">
        <v>66</v>
      </c>
      <c r="K430" s="9">
        <f t="shared" si="34"/>
        <v>1.8689118750720002</v>
      </c>
      <c r="L430" s="9">
        <v>14.4</v>
      </c>
      <c r="M430" s="14">
        <f t="shared" si="35"/>
        <v>4.3891200000000001</v>
      </c>
      <c r="N430" s="15">
        <v>1.42</v>
      </c>
      <c r="O430" s="15">
        <f t="shared" si="36"/>
        <v>0.43281599999999998</v>
      </c>
      <c r="P430" s="15">
        <v>20.399999999999999</v>
      </c>
      <c r="Q430" s="15">
        <f t="shared" si="37"/>
        <v>1.895222016</v>
      </c>
      <c r="R430" s="16" t="s">
        <v>758</v>
      </c>
      <c r="S430"/>
      <c r="T430"/>
      <c r="U430"/>
      <c r="V430"/>
      <c r="W430"/>
      <c r="X430"/>
      <c r="Y430"/>
      <c r="Z430"/>
      <c r="AA430"/>
      <c r="AB430"/>
    </row>
    <row r="431" spans="1:28" x14ac:dyDescent="0.25">
      <c r="A431" s="3" t="s">
        <v>122</v>
      </c>
      <c r="B431" s="4" t="s">
        <v>176</v>
      </c>
      <c r="C431" s="5" t="s">
        <v>457</v>
      </c>
      <c r="D431" s="20" t="s">
        <v>837</v>
      </c>
      <c r="E431" s="4" t="s">
        <v>838</v>
      </c>
      <c r="F431" s="7">
        <v>38.01731624</v>
      </c>
      <c r="G431" s="8">
        <v>-82.295976890000006</v>
      </c>
      <c r="H431" s="9">
        <v>38.5</v>
      </c>
      <c r="I431" s="9">
        <f t="shared" si="33"/>
        <v>99.714542247936009</v>
      </c>
      <c r="J431" s="9">
        <v>962</v>
      </c>
      <c r="K431" s="9">
        <f t="shared" si="34"/>
        <v>27.240806421504004</v>
      </c>
      <c r="L431" s="9">
        <v>68</v>
      </c>
      <c r="M431" s="14">
        <f t="shared" si="35"/>
        <v>20.726400000000002</v>
      </c>
      <c r="N431" s="15">
        <v>3.5</v>
      </c>
      <c r="O431" s="15">
        <f t="shared" si="36"/>
        <v>1.0668</v>
      </c>
      <c r="P431" s="15">
        <v>238</v>
      </c>
      <c r="Q431" s="15">
        <f t="shared" si="37"/>
        <v>22.11092352</v>
      </c>
      <c r="R431" s="16" t="s">
        <v>734</v>
      </c>
    </row>
    <row r="432" spans="1:28" x14ac:dyDescent="0.25">
      <c r="A432" s="3" t="s">
        <v>122</v>
      </c>
      <c r="B432" s="4" t="s">
        <v>176</v>
      </c>
      <c r="C432" s="5" t="s">
        <v>457</v>
      </c>
      <c r="D432" s="20" t="s">
        <v>839</v>
      </c>
      <c r="E432" s="4" t="s">
        <v>840</v>
      </c>
      <c r="F432" s="7">
        <v>37.445555560000003</v>
      </c>
      <c r="G432" s="8">
        <v>-81.871111099999993</v>
      </c>
      <c r="H432" s="9">
        <v>31</v>
      </c>
      <c r="I432" s="9">
        <f t="shared" si="33"/>
        <v>80.289631420416015</v>
      </c>
      <c r="J432" s="9">
        <v>1200</v>
      </c>
      <c r="K432" s="9">
        <f t="shared" si="34"/>
        <v>33.980215910400005</v>
      </c>
      <c r="L432" s="9">
        <v>56.3</v>
      </c>
      <c r="M432" s="14">
        <f t="shared" si="35"/>
        <v>17.160240000000002</v>
      </c>
      <c r="N432" s="15">
        <v>3.07</v>
      </c>
      <c r="O432" s="15">
        <f t="shared" si="36"/>
        <v>0.93573600000000001</v>
      </c>
      <c r="P432" s="15">
        <v>173</v>
      </c>
      <c r="Q432" s="15">
        <f t="shared" si="37"/>
        <v>16.072225920000001</v>
      </c>
      <c r="R432" s="16" t="s">
        <v>734</v>
      </c>
    </row>
    <row r="433" spans="1:28" x14ac:dyDescent="0.25">
      <c r="A433" s="3" t="s">
        <v>122</v>
      </c>
      <c r="B433" s="4" t="s">
        <v>176</v>
      </c>
      <c r="C433" s="5" t="s">
        <v>841</v>
      </c>
      <c r="D433" s="20" t="s">
        <v>842</v>
      </c>
      <c r="E433" s="4" t="s">
        <v>843</v>
      </c>
      <c r="F433" s="7">
        <v>38.299247559999998</v>
      </c>
      <c r="G433" s="8">
        <v>-83.173509800000005</v>
      </c>
      <c r="H433" s="9">
        <v>59.6</v>
      </c>
      <c r="I433" s="9">
        <f t="shared" si="33"/>
        <v>154.36329137602561</v>
      </c>
      <c r="J433" s="9">
        <v>818</v>
      </c>
      <c r="K433" s="9">
        <f t="shared" si="34"/>
        <v>23.163180512256002</v>
      </c>
      <c r="L433" s="9">
        <v>82.7</v>
      </c>
      <c r="M433" s="14">
        <f t="shared" si="35"/>
        <v>25.206960000000002</v>
      </c>
      <c r="N433" s="15">
        <v>3.09</v>
      </c>
      <c r="O433" s="15">
        <f t="shared" si="36"/>
        <v>0.941832</v>
      </c>
      <c r="P433" s="15">
        <v>255.3</v>
      </c>
      <c r="Q433" s="15">
        <f t="shared" si="37"/>
        <v>23.718146112000003</v>
      </c>
      <c r="R433" s="16" t="s">
        <v>844</v>
      </c>
    </row>
    <row r="434" spans="1:28" x14ac:dyDescent="0.25">
      <c r="A434" s="3" t="s">
        <v>122</v>
      </c>
      <c r="B434" s="4" t="s">
        <v>176</v>
      </c>
      <c r="C434" s="5" t="s">
        <v>841</v>
      </c>
      <c r="D434" s="20" t="s">
        <v>845</v>
      </c>
      <c r="E434" s="4" t="s">
        <v>846</v>
      </c>
      <c r="F434" s="7">
        <v>38.564245300000003</v>
      </c>
      <c r="G434" s="8">
        <v>-82.952115800000001</v>
      </c>
      <c r="H434" s="9">
        <v>242</v>
      </c>
      <c r="I434" s="9">
        <f t="shared" si="33"/>
        <v>626.77712270131212</v>
      </c>
      <c r="J434" s="9">
        <v>3571</v>
      </c>
      <c r="K434" s="9">
        <f t="shared" si="34"/>
        <v>101.11945918003201</v>
      </c>
      <c r="L434" s="9">
        <v>112.7</v>
      </c>
      <c r="M434" s="14">
        <f t="shared" si="35"/>
        <v>34.350960000000001</v>
      </c>
      <c r="N434" s="15">
        <v>9.11</v>
      </c>
      <c r="O434" s="15">
        <f t="shared" si="36"/>
        <v>2.7767279999999999</v>
      </c>
      <c r="P434" s="15">
        <v>1027</v>
      </c>
      <c r="Q434" s="15">
        <f t="shared" si="37"/>
        <v>95.411422080000008</v>
      </c>
      <c r="R434" s="16" t="s">
        <v>844</v>
      </c>
    </row>
    <row r="435" spans="1:28" x14ac:dyDescent="0.25">
      <c r="A435" s="3" t="s">
        <v>779</v>
      </c>
      <c r="B435" s="4" t="s">
        <v>780</v>
      </c>
      <c r="C435" s="5" t="s">
        <v>755</v>
      </c>
      <c r="D435" s="20" t="s">
        <v>847</v>
      </c>
      <c r="E435" s="4" t="s">
        <v>848</v>
      </c>
      <c r="F435" s="7">
        <v>39.555618670000001</v>
      </c>
      <c r="G435" s="8">
        <v>-82.780727299999995</v>
      </c>
      <c r="H435" s="9">
        <v>11.5</v>
      </c>
      <c r="I435" s="9">
        <f t="shared" si="33"/>
        <v>29.784863268864004</v>
      </c>
      <c r="J435" s="9">
        <v>920</v>
      </c>
      <c r="K435" s="9">
        <f t="shared" si="34"/>
        <v>26.051498864640003</v>
      </c>
      <c r="L435" s="9">
        <v>54.9</v>
      </c>
      <c r="M435" s="14">
        <f t="shared" si="35"/>
        <v>16.733520000000002</v>
      </c>
      <c r="N435" s="15">
        <v>2.95</v>
      </c>
      <c r="O435" s="15">
        <f t="shared" si="36"/>
        <v>0.89916000000000007</v>
      </c>
      <c r="P435" s="15">
        <v>160.9</v>
      </c>
      <c r="Q435" s="15">
        <f t="shared" si="37"/>
        <v>14.948099136000002</v>
      </c>
      <c r="R435" s="16" t="s">
        <v>758</v>
      </c>
    </row>
    <row r="436" spans="1:28" x14ac:dyDescent="0.25">
      <c r="A436" s="3" t="s">
        <v>122</v>
      </c>
      <c r="B436" s="4" t="s">
        <v>176</v>
      </c>
      <c r="C436" s="5" t="s">
        <v>755</v>
      </c>
      <c r="D436" s="20" t="s">
        <v>849</v>
      </c>
      <c r="E436" s="4" t="s">
        <v>850</v>
      </c>
      <c r="F436" s="7">
        <v>39.453119260000001</v>
      </c>
      <c r="G436" s="8">
        <v>-82.779338300000006</v>
      </c>
      <c r="H436" s="9">
        <v>3.13</v>
      </c>
      <c r="I436" s="9">
        <f t="shared" si="33"/>
        <v>8.1066627853516806</v>
      </c>
      <c r="J436" s="9">
        <v>202</v>
      </c>
      <c r="K436" s="9">
        <f t="shared" si="34"/>
        <v>5.7200030115840006</v>
      </c>
      <c r="L436" s="9">
        <v>21.8</v>
      </c>
      <c r="M436" s="14">
        <f t="shared" si="35"/>
        <v>6.6446400000000008</v>
      </c>
      <c r="N436" s="15">
        <v>2.81</v>
      </c>
      <c r="O436" s="15">
        <f t="shared" si="36"/>
        <v>0.85648800000000003</v>
      </c>
      <c r="P436" s="15">
        <v>60.7</v>
      </c>
      <c r="Q436" s="15">
        <f t="shared" si="37"/>
        <v>5.639214528000001</v>
      </c>
      <c r="R436" s="16" t="s">
        <v>758</v>
      </c>
    </row>
    <row r="437" spans="1:28" x14ac:dyDescent="0.25">
      <c r="A437" s="3" t="s">
        <v>122</v>
      </c>
      <c r="B437" s="4" t="s">
        <v>176</v>
      </c>
      <c r="C437" s="5" t="s">
        <v>755</v>
      </c>
      <c r="D437" s="20" t="s">
        <v>851</v>
      </c>
      <c r="E437" s="4" t="s">
        <v>852</v>
      </c>
      <c r="F437" s="7">
        <v>39.3895093</v>
      </c>
      <c r="G437" s="8">
        <v>-82.750725900000006</v>
      </c>
      <c r="H437" s="9">
        <v>1.35</v>
      </c>
      <c r="I437" s="9">
        <f t="shared" si="33"/>
        <v>3.4964839489536006</v>
      </c>
      <c r="J437" s="9">
        <v>120</v>
      </c>
      <c r="K437" s="9">
        <f t="shared" si="34"/>
        <v>3.3980215910400005</v>
      </c>
      <c r="L437" s="9">
        <v>25.4</v>
      </c>
      <c r="M437" s="14">
        <f t="shared" si="35"/>
        <v>7.7419200000000004</v>
      </c>
      <c r="N437" s="15">
        <v>1.9</v>
      </c>
      <c r="O437" s="15">
        <f t="shared" si="36"/>
        <v>0.57911999999999997</v>
      </c>
      <c r="P437" s="15">
        <v>48.1</v>
      </c>
      <c r="Q437" s="15">
        <f t="shared" si="37"/>
        <v>4.4686362240000008</v>
      </c>
      <c r="R437" s="16" t="s">
        <v>758</v>
      </c>
    </row>
    <row r="438" spans="1:28" x14ac:dyDescent="0.25">
      <c r="A438" s="3" t="s">
        <v>122</v>
      </c>
      <c r="B438" s="4" t="s">
        <v>176</v>
      </c>
      <c r="C438" s="5" t="s">
        <v>755</v>
      </c>
      <c r="D438" s="20" t="s">
        <v>853</v>
      </c>
      <c r="E438" s="4" t="s">
        <v>854</v>
      </c>
      <c r="F438" s="7">
        <v>39.192011100000002</v>
      </c>
      <c r="G438" s="8">
        <v>-82.990178400000005</v>
      </c>
      <c r="H438" s="9">
        <v>8.01</v>
      </c>
      <c r="I438" s="9">
        <f t="shared" si="33"/>
        <v>20.745804763791362</v>
      </c>
      <c r="J438" s="9"/>
      <c r="K438" s="9"/>
      <c r="L438" s="9">
        <v>85</v>
      </c>
      <c r="M438" s="14">
        <f t="shared" si="35"/>
        <v>25.908000000000001</v>
      </c>
      <c r="N438" s="15">
        <v>3.29</v>
      </c>
      <c r="O438" s="15">
        <f t="shared" si="36"/>
        <v>1.0027920000000001</v>
      </c>
      <c r="P438" s="15">
        <v>278.5</v>
      </c>
      <c r="Q438" s="15">
        <f t="shared" si="37"/>
        <v>25.873496640000003</v>
      </c>
      <c r="R438" s="16" t="s">
        <v>758</v>
      </c>
    </row>
    <row r="439" spans="1:28" s="28" customFormat="1" x14ac:dyDescent="0.25">
      <c r="A439" s="3" t="s">
        <v>122</v>
      </c>
      <c r="B439" s="4" t="s">
        <v>176</v>
      </c>
      <c r="C439" s="5" t="s">
        <v>755</v>
      </c>
      <c r="D439" s="20" t="s">
        <v>855</v>
      </c>
      <c r="E439" s="4" t="s">
        <v>856</v>
      </c>
      <c r="F439" s="7">
        <v>39.097846539999999</v>
      </c>
      <c r="G439" s="8">
        <v>-83.115181699999994</v>
      </c>
      <c r="H439" s="9">
        <v>3.82</v>
      </c>
      <c r="I439" s="9">
        <f t="shared" si="33"/>
        <v>9.8937545814835204</v>
      </c>
      <c r="J439" s="9"/>
      <c r="K439" s="9"/>
      <c r="L439" s="9">
        <v>47.2</v>
      </c>
      <c r="M439" s="14">
        <f t="shared" si="35"/>
        <v>14.386560000000001</v>
      </c>
      <c r="N439" s="15">
        <v>2.44</v>
      </c>
      <c r="O439" s="15">
        <f t="shared" si="36"/>
        <v>0.74371200000000004</v>
      </c>
      <c r="P439" s="15">
        <v>115.1</v>
      </c>
      <c r="Q439" s="15">
        <f t="shared" si="37"/>
        <v>10.693139903999999</v>
      </c>
      <c r="R439" s="16" t="s">
        <v>758</v>
      </c>
      <c r="S439"/>
      <c r="T439"/>
      <c r="U439"/>
      <c r="V439"/>
      <c r="W439"/>
      <c r="X439"/>
      <c r="Y439"/>
      <c r="Z439"/>
      <c r="AA439"/>
      <c r="AB439"/>
    </row>
    <row r="440" spans="1:28" ht="15" customHeight="1" x14ac:dyDescent="0.25">
      <c r="A440" s="3" t="s">
        <v>779</v>
      </c>
      <c r="B440" s="4" t="s">
        <v>857</v>
      </c>
      <c r="C440" s="5" t="s">
        <v>755</v>
      </c>
      <c r="D440" s="20" t="s">
        <v>858</v>
      </c>
      <c r="E440" s="4" t="s">
        <v>859</v>
      </c>
      <c r="F440" s="7">
        <v>38.803683800000002</v>
      </c>
      <c r="G440" s="8">
        <v>-83.421022600000001</v>
      </c>
      <c r="H440" s="9">
        <v>387</v>
      </c>
      <c r="I440" s="9">
        <f t="shared" si="33"/>
        <v>1002.3253987000321</v>
      </c>
      <c r="J440" s="9">
        <v>14500</v>
      </c>
      <c r="K440" s="9">
        <f>J440*0.3048^3</f>
        <v>410.59427558400006</v>
      </c>
      <c r="L440" s="9">
        <v>209.3</v>
      </c>
      <c r="M440" s="14">
        <f t="shared" si="35"/>
        <v>63.794640000000008</v>
      </c>
      <c r="N440" s="15">
        <v>12.08</v>
      </c>
      <c r="O440" s="15">
        <f t="shared" si="36"/>
        <v>3.6819840000000004</v>
      </c>
      <c r="P440" s="15">
        <v>2527.4</v>
      </c>
      <c r="Q440" s="15">
        <f t="shared" si="37"/>
        <v>234.80314329600003</v>
      </c>
      <c r="R440" s="16" t="s">
        <v>758</v>
      </c>
    </row>
    <row r="441" spans="1:28" x14ac:dyDescent="0.25">
      <c r="A441" s="3" t="s">
        <v>779</v>
      </c>
      <c r="B441" s="4" t="s">
        <v>857</v>
      </c>
      <c r="C441" s="5" t="s">
        <v>755</v>
      </c>
      <c r="D441" s="20" t="s">
        <v>860</v>
      </c>
      <c r="E441" s="4" t="s">
        <v>861</v>
      </c>
      <c r="F441" s="7">
        <v>38.819514499999997</v>
      </c>
      <c r="G441" s="8">
        <v>-83.9577065</v>
      </c>
      <c r="H441" s="9">
        <v>0.55000000000000004</v>
      </c>
      <c r="I441" s="9">
        <f t="shared" si="33"/>
        <v>1.4244934606848003</v>
      </c>
      <c r="J441" s="9">
        <v>710</v>
      </c>
      <c r="K441" s="9">
        <f>J441*0.3048^3</f>
        <v>20.104961080320003</v>
      </c>
      <c r="L441" s="9">
        <v>39.799999999999997</v>
      </c>
      <c r="M441" s="14">
        <f t="shared" si="35"/>
        <v>12.13104</v>
      </c>
      <c r="N441" s="15">
        <v>2.02</v>
      </c>
      <c r="O441" s="15">
        <f t="shared" si="36"/>
        <v>0.61569600000000002</v>
      </c>
      <c r="P441" s="15">
        <v>80.400000000000006</v>
      </c>
      <c r="Q441" s="15">
        <f t="shared" si="37"/>
        <v>7.4694044160000015</v>
      </c>
      <c r="R441" s="16" t="s">
        <v>758</v>
      </c>
    </row>
    <row r="442" spans="1:28" x14ac:dyDescent="0.25">
      <c r="A442" s="3" t="s">
        <v>779</v>
      </c>
      <c r="B442" s="4" t="s">
        <v>857</v>
      </c>
      <c r="C442" s="5" t="s">
        <v>841</v>
      </c>
      <c r="D442" s="20" t="s">
        <v>862</v>
      </c>
      <c r="E442" s="4" t="s">
        <v>863</v>
      </c>
      <c r="F442" s="29">
        <v>38.9514529</v>
      </c>
      <c r="G442" s="30">
        <v>-84.338271199999994</v>
      </c>
      <c r="H442" s="9">
        <v>39</v>
      </c>
      <c r="I442" s="9">
        <f t="shared" si="33"/>
        <v>101.00953630310401</v>
      </c>
      <c r="J442" s="9">
        <v>1350</v>
      </c>
      <c r="K442" s="9">
        <v>38.227742899200003</v>
      </c>
      <c r="L442" s="9">
        <v>84.05</v>
      </c>
      <c r="M442" s="14">
        <v>25.61844</v>
      </c>
      <c r="N442" s="15">
        <v>3.81</v>
      </c>
      <c r="O442" s="15">
        <v>1.1612880000000001</v>
      </c>
      <c r="P442" s="15">
        <v>320.06</v>
      </c>
      <c r="Q442" s="15">
        <v>29.734546982400001</v>
      </c>
      <c r="R442" s="16" t="s">
        <v>864</v>
      </c>
    </row>
    <row r="443" spans="1:28" x14ac:dyDescent="0.25">
      <c r="A443" s="3" t="s">
        <v>779</v>
      </c>
      <c r="B443" s="4" t="s">
        <v>857</v>
      </c>
      <c r="C443" s="5" t="s">
        <v>841</v>
      </c>
      <c r="D443" s="20" t="s">
        <v>865</v>
      </c>
      <c r="E443" s="4" t="s">
        <v>866</v>
      </c>
      <c r="F443" s="29">
        <v>38.986666669999998</v>
      </c>
      <c r="G443" s="30">
        <v>-84.365277800000001</v>
      </c>
      <c r="H443" s="9">
        <v>3.1</v>
      </c>
      <c r="I443" s="9">
        <f t="shared" si="33"/>
        <v>8.0289631420416008</v>
      </c>
      <c r="J443" s="9">
        <v>154</v>
      </c>
      <c r="K443" s="9">
        <v>4.3607943751680009</v>
      </c>
      <c r="L443" s="9">
        <v>26.08</v>
      </c>
      <c r="M443" s="14">
        <v>7.9491839999999998</v>
      </c>
      <c r="N443" s="15">
        <v>1.68</v>
      </c>
      <c r="O443" s="15">
        <v>0.51206399999999996</v>
      </c>
      <c r="P443" s="15">
        <v>43.91</v>
      </c>
      <c r="Q443" s="15">
        <v>4.0793724864000005</v>
      </c>
      <c r="R443" s="16" t="s">
        <v>864</v>
      </c>
    </row>
    <row r="444" spans="1:28" x14ac:dyDescent="0.25">
      <c r="A444" s="3" t="s">
        <v>779</v>
      </c>
      <c r="B444" s="4" t="s">
        <v>780</v>
      </c>
      <c r="C444" s="5" t="s">
        <v>755</v>
      </c>
      <c r="D444" s="20" t="s">
        <v>867</v>
      </c>
      <c r="E444" s="4" t="s">
        <v>868</v>
      </c>
      <c r="F444" s="7">
        <v>39.757004500000001</v>
      </c>
      <c r="G444" s="8">
        <v>-83.790203300000002</v>
      </c>
      <c r="H444" s="9">
        <v>28.9</v>
      </c>
      <c r="I444" s="9">
        <f t="shared" si="33"/>
        <v>74.850656388710405</v>
      </c>
      <c r="J444" s="9">
        <v>139</v>
      </c>
      <c r="K444" s="9">
        <f>J444*0.3048^3</f>
        <v>3.9360416762880006</v>
      </c>
      <c r="L444" s="9">
        <v>45.9</v>
      </c>
      <c r="M444" s="14">
        <f>L444*0.3048</f>
        <v>13.990320000000001</v>
      </c>
      <c r="N444" s="15">
        <v>2.99</v>
      </c>
      <c r="O444" s="15">
        <f>N444*0.3048</f>
        <v>0.91135200000000016</v>
      </c>
      <c r="P444" s="15">
        <v>136.69999999999999</v>
      </c>
      <c r="Q444" s="15">
        <f>P444*0.3048*0.3048</f>
        <v>12.699845568000001</v>
      </c>
      <c r="R444" s="16" t="s">
        <v>758</v>
      </c>
    </row>
    <row r="445" spans="1:28" x14ac:dyDescent="0.25">
      <c r="A445" s="3" t="s">
        <v>779</v>
      </c>
      <c r="B445" s="4" t="s">
        <v>780</v>
      </c>
      <c r="C445" s="5" t="s">
        <v>755</v>
      </c>
      <c r="D445" s="20" t="s">
        <v>869</v>
      </c>
      <c r="E445" s="4" t="s">
        <v>870</v>
      </c>
      <c r="F445" s="7">
        <v>39.518949190000001</v>
      </c>
      <c r="G445" s="8">
        <v>-84.079656200000002</v>
      </c>
      <c r="H445" s="9">
        <v>1.01</v>
      </c>
      <c r="I445" s="9">
        <f t="shared" si="33"/>
        <v>2.6158879914393602</v>
      </c>
      <c r="J445" s="9">
        <v>280</v>
      </c>
      <c r="K445" s="9">
        <f>J445*0.3048^3</f>
        <v>7.9287170457600009</v>
      </c>
      <c r="L445" s="9">
        <v>20.8</v>
      </c>
      <c r="M445" s="14">
        <f>L445*0.3048</f>
        <v>6.3398400000000006</v>
      </c>
      <c r="N445" s="15">
        <v>1.81</v>
      </c>
      <c r="O445" s="15">
        <f>N445*0.3048</f>
        <v>0.55168800000000007</v>
      </c>
      <c r="P445" s="15">
        <v>37.5</v>
      </c>
      <c r="Q445" s="15">
        <f>P445*0.3048*0.3048</f>
        <v>3.4838640000000001</v>
      </c>
      <c r="R445" s="16" t="s">
        <v>758</v>
      </c>
    </row>
    <row r="446" spans="1:28" x14ac:dyDescent="0.25">
      <c r="A446" s="3" t="s">
        <v>779</v>
      </c>
      <c r="B446" s="4" t="s">
        <v>857</v>
      </c>
      <c r="C446" s="5" t="s">
        <v>841</v>
      </c>
      <c r="D446" s="20" t="s">
        <v>871</v>
      </c>
      <c r="E446" s="4" t="s">
        <v>872</v>
      </c>
      <c r="F446" s="7">
        <v>38.156746859999998</v>
      </c>
      <c r="G446" s="8">
        <v>-83.651302900000005</v>
      </c>
      <c r="H446" s="9">
        <v>2.4300000000000002</v>
      </c>
      <c r="I446" s="9">
        <f t="shared" si="33"/>
        <v>6.2936711081164809</v>
      </c>
      <c r="J446" s="9">
        <v>55</v>
      </c>
      <c r="K446" s="9">
        <f>J446*0.3048*0.3048*0.3048</f>
        <v>1.5574265625599999</v>
      </c>
      <c r="L446" s="9">
        <v>16.7</v>
      </c>
      <c r="M446" s="14">
        <f>L446*0.3048</f>
        <v>5.09016</v>
      </c>
      <c r="N446" s="15">
        <v>1.4</v>
      </c>
      <c r="O446" s="15">
        <f>N446*0.3048</f>
        <v>0.42671999999999999</v>
      </c>
      <c r="P446" s="15">
        <v>23.5</v>
      </c>
      <c r="Q446" s="15">
        <f>P446*0.3048*0.3048</f>
        <v>2.1832214400000005</v>
      </c>
      <c r="R446" s="31" t="s">
        <v>873</v>
      </c>
    </row>
    <row r="447" spans="1:28" x14ac:dyDescent="0.25">
      <c r="A447" s="3" t="s">
        <v>779</v>
      </c>
      <c r="B447" s="4" t="s">
        <v>857</v>
      </c>
      <c r="C447" s="5" t="s">
        <v>841</v>
      </c>
      <c r="D447" s="20" t="s">
        <v>874</v>
      </c>
      <c r="E447" s="4" t="s">
        <v>875</v>
      </c>
      <c r="F447" s="7">
        <v>38.247436800000003</v>
      </c>
      <c r="G447" s="8">
        <v>-84.055149790000002</v>
      </c>
      <c r="H447" s="9">
        <v>154</v>
      </c>
      <c r="I447" s="9">
        <f t="shared" si="33"/>
        <v>398.85816899174404</v>
      </c>
      <c r="J447" s="9">
        <v>2150</v>
      </c>
      <c r="K447" s="9">
        <f>J447*0.3048*0.3048*0.3048</f>
        <v>60.881220172800013</v>
      </c>
      <c r="L447" s="9">
        <v>87.8</v>
      </c>
      <c r="M447" s="14">
        <f>L447*0.3048</f>
        <v>26.76144</v>
      </c>
      <c r="N447" s="15">
        <v>12.76</v>
      </c>
      <c r="O447" s="15">
        <f>N447*0.3048</f>
        <v>3.8892480000000003</v>
      </c>
      <c r="P447" s="15">
        <v>1119</v>
      </c>
      <c r="Q447" s="15">
        <f>P447*0.3048*0.3048</f>
        <v>103.95850176000002</v>
      </c>
      <c r="R447" s="31" t="s">
        <v>873</v>
      </c>
    </row>
    <row r="448" spans="1:28" x14ac:dyDescent="0.25">
      <c r="A448" s="3" t="s">
        <v>779</v>
      </c>
      <c r="B448" s="4" t="s">
        <v>857</v>
      </c>
      <c r="C448" s="5" t="s">
        <v>841</v>
      </c>
      <c r="D448" s="20" t="s">
        <v>876</v>
      </c>
      <c r="E448" s="4" t="s">
        <v>877</v>
      </c>
      <c r="F448" s="29">
        <v>38.792011100000003</v>
      </c>
      <c r="G448" s="30">
        <v>-84.513829000000001</v>
      </c>
      <c r="H448" s="9">
        <v>13.6</v>
      </c>
      <c r="I448" s="9">
        <f t="shared" si="33"/>
        <v>35.223838300569604</v>
      </c>
      <c r="J448" s="9">
        <v>363.1</v>
      </c>
      <c r="K448" s="9">
        <v>10.281846997555203</v>
      </c>
      <c r="L448" s="9">
        <v>42.66</v>
      </c>
      <c r="M448" s="14">
        <v>13.002768</v>
      </c>
      <c r="N448" s="15">
        <v>2.16</v>
      </c>
      <c r="O448" s="15">
        <v>0.65836800000000006</v>
      </c>
      <c r="P448" s="15">
        <v>92.08</v>
      </c>
      <c r="Q448" s="15">
        <v>8.5545119231999998</v>
      </c>
      <c r="R448" s="16" t="s">
        <v>864</v>
      </c>
    </row>
    <row r="449" spans="1:18" x14ac:dyDescent="0.25">
      <c r="A449" s="3" t="s">
        <v>779</v>
      </c>
      <c r="B449" s="4" t="s">
        <v>857</v>
      </c>
      <c r="C449" s="5" t="s">
        <v>841</v>
      </c>
      <c r="D449" s="20" t="s">
        <v>878</v>
      </c>
      <c r="E449" s="4" t="s">
        <v>879</v>
      </c>
      <c r="F449" s="29">
        <v>38.844444439999997</v>
      </c>
      <c r="G449" s="30">
        <v>-84.532222200000007</v>
      </c>
      <c r="H449" s="9">
        <v>18</v>
      </c>
      <c r="I449" s="9">
        <f t="shared" si="33"/>
        <v>46.619785986048008</v>
      </c>
      <c r="J449" s="9">
        <v>375</v>
      </c>
      <c r="K449" s="9">
        <v>10.618817472000002</v>
      </c>
      <c r="L449" s="9">
        <v>51.79</v>
      </c>
      <c r="M449" s="14">
        <v>15.785592000000001</v>
      </c>
      <c r="N449" s="15">
        <v>3.07</v>
      </c>
      <c r="O449" s="15">
        <v>0.93573600000000001</v>
      </c>
      <c r="P449" s="15">
        <v>158.91</v>
      </c>
      <c r="Q449" s="15">
        <v>14.763222086400003</v>
      </c>
      <c r="R449" s="16" t="s">
        <v>864</v>
      </c>
    </row>
    <row r="450" spans="1:18" x14ac:dyDescent="0.25">
      <c r="A450" s="3" t="s">
        <v>779</v>
      </c>
      <c r="B450" s="4" t="s">
        <v>857</v>
      </c>
      <c r="C450" s="5" t="s">
        <v>841</v>
      </c>
      <c r="D450" s="20" t="s">
        <v>880</v>
      </c>
      <c r="E450" s="4" t="s">
        <v>881</v>
      </c>
      <c r="F450" s="29">
        <v>38.980555559999999</v>
      </c>
      <c r="G450" s="30">
        <v>-84.541666699999993</v>
      </c>
      <c r="H450" s="9">
        <v>30</v>
      </c>
      <c r="I450" s="9">
        <f t="shared" si="33"/>
        <v>77.699643310080006</v>
      </c>
      <c r="J450" s="9">
        <v>749</v>
      </c>
      <c r="K450" s="9">
        <v>21.209318097408005</v>
      </c>
      <c r="L450" s="9">
        <v>72.06</v>
      </c>
      <c r="M450" s="14">
        <v>21.963888000000001</v>
      </c>
      <c r="N450" s="15">
        <v>3.2</v>
      </c>
      <c r="O450" s="15">
        <v>0.97536000000000012</v>
      </c>
      <c r="P450" s="15">
        <v>230.79</v>
      </c>
      <c r="Q450" s="15">
        <v>21.441092601600001</v>
      </c>
      <c r="R450" s="16" t="s">
        <v>864</v>
      </c>
    </row>
    <row r="451" spans="1:18" x14ac:dyDescent="0.25">
      <c r="A451" s="3" t="s">
        <v>779</v>
      </c>
      <c r="B451" s="4" t="s">
        <v>780</v>
      </c>
      <c r="C451" s="5" t="s">
        <v>755</v>
      </c>
      <c r="D451" s="20" t="s">
        <v>882</v>
      </c>
      <c r="E451" s="4" t="s">
        <v>883</v>
      </c>
      <c r="F451" s="7">
        <v>40.347274040000002</v>
      </c>
      <c r="G451" s="8">
        <v>-83.891048100000006</v>
      </c>
      <c r="H451" s="9">
        <v>36.299999999999997</v>
      </c>
      <c r="I451" s="9">
        <f t="shared" ref="I451:I514" si="38">H451*1.609344^2</f>
        <v>94.016568405196807</v>
      </c>
      <c r="J451" s="9">
        <v>542</v>
      </c>
      <c r="K451" s="9">
        <f>J451*0.3048^3</f>
        <v>15.347730852864002</v>
      </c>
      <c r="L451" s="9">
        <v>62.9</v>
      </c>
      <c r="M451" s="14">
        <f>L451*0.3048</f>
        <v>19.17192</v>
      </c>
      <c r="N451" s="15">
        <v>2.67</v>
      </c>
      <c r="O451" s="15">
        <f>N451*0.3048</f>
        <v>0.81381599999999998</v>
      </c>
      <c r="P451" s="15">
        <v>164.7</v>
      </c>
      <c r="Q451" s="15">
        <f>P451*0.3048*0.3048</f>
        <v>15.301130687999999</v>
      </c>
      <c r="R451" s="16" t="s">
        <v>758</v>
      </c>
    </row>
    <row r="452" spans="1:18" x14ac:dyDescent="0.25">
      <c r="A452" s="3" t="s">
        <v>779</v>
      </c>
      <c r="B452" s="4" t="s">
        <v>857</v>
      </c>
      <c r="C452" s="5" t="s">
        <v>841</v>
      </c>
      <c r="D452" s="20" t="s">
        <v>884</v>
      </c>
      <c r="E452" s="4" t="s">
        <v>885</v>
      </c>
      <c r="F452" s="29">
        <v>39.03</v>
      </c>
      <c r="G452" s="30">
        <v>-84.804166699999996</v>
      </c>
      <c r="H452" s="9">
        <v>24.2</v>
      </c>
      <c r="I452" s="9">
        <f t="shared" si="38"/>
        <v>62.677712270131202</v>
      </c>
      <c r="J452" s="9">
        <v>540</v>
      </c>
      <c r="K452" s="9">
        <v>15.291097159680003</v>
      </c>
      <c r="L452" s="9">
        <v>60.2</v>
      </c>
      <c r="M452" s="14">
        <v>18.348960000000002</v>
      </c>
      <c r="N452" s="15">
        <v>2.83</v>
      </c>
      <c r="O452" s="15">
        <v>0.86258400000000002</v>
      </c>
      <c r="P452" s="15">
        <v>170.09</v>
      </c>
      <c r="Q452" s="15">
        <v>15.801878073600003</v>
      </c>
      <c r="R452" s="16" t="s">
        <v>864</v>
      </c>
    </row>
    <row r="453" spans="1:18" ht="15" customHeight="1" x14ac:dyDescent="0.25">
      <c r="A453" s="3" t="s">
        <v>779</v>
      </c>
      <c r="B453" s="4" t="s">
        <v>780</v>
      </c>
      <c r="C453" s="5" t="s">
        <v>755</v>
      </c>
      <c r="D453" s="20" t="s">
        <v>886</v>
      </c>
      <c r="E453" s="4" t="s">
        <v>887</v>
      </c>
      <c r="F453" s="7">
        <v>40.102272300000003</v>
      </c>
      <c r="G453" s="8">
        <v>-84.429949800000003</v>
      </c>
      <c r="H453" s="9">
        <v>193</v>
      </c>
      <c r="I453" s="9">
        <f t="shared" si="38"/>
        <v>499.86770529484807</v>
      </c>
      <c r="J453" s="9">
        <v>2490</v>
      </c>
      <c r="K453" s="9">
        <f>J453*0.3048^3</f>
        <v>70.508948014080005</v>
      </c>
      <c r="L453" s="9">
        <v>142.5</v>
      </c>
      <c r="M453" s="14">
        <f>L453*0.3048</f>
        <v>43.434000000000005</v>
      </c>
      <c r="N453" s="15">
        <v>4.5</v>
      </c>
      <c r="O453" s="15">
        <f>N453*0.3048</f>
        <v>1.3716000000000002</v>
      </c>
      <c r="P453" s="15">
        <v>641.4</v>
      </c>
      <c r="Q453" s="15">
        <f>P453*0.3048*0.3048</f>
        <v>59.588009855999999</v>
      </c>
      <c r="R453" s="16" t="s">
        <v>758</v>
      </c>
    </row>
    <row r="454" spans="1:18" x14ac:dyDescent="0.25">
      <c r="A454" s="3" t="s">
        <v>779</v>
      </c>
      <c r="B454" s="4" t="s">
        <v>780</v>
      </c>
      <c r="C454" s="5" t="s">
        <v>755</v>
      </c>
      <c r="D454" s="20" t="s">
        <v>888</v>
      </c>
      <c r="E454" s="4" t="s">
        <v>889</v>
      </c>
      <c r="F454" s="7">
        <v>40.350332360000003</v>
      </c>
      <c r="G454" s="8">
        <v>-83.674375499999996</v>
      </c>
      <c r="H454" s="9">
        <v>7.31</v>
      </c>
      <c r="I454" s="9">
        <f t="shared" si="38"/>
        <v>18.932813086556163</v>
      </c>
      <c r="J454" s="9">
        <v>280</v>
      </c>
      <c r="K454" s="9">
        <f>J454*0.3048^3</f>
        <v>7.9287170457600009</v>
      </c>
      <c r="L454" s="9">
        <v>36.700000000000003</v>
      </c>
      <c r="M454" s="14">
        <f>L454*0.3048</f>
        <v>11.186160000000001</v>
      </c>
      <c r="N454" s="15">
        <v>2.36</v>
      </c>
      <c r="O454" s="15">
        <f>N454*0.3048</f>
        <v>0.71932799999999997</v>
      </c>
      <c r="P454" s="15">
        <v>84.6</v>
      </c>
      <c r="Q454" s="15">
        <f>P454*0.3048*0.3048</f>
        <v>7.8595971840000001</v>
      </c>
      <c r="R454" s="16" t="s">
        <v>758</v>
      </c>
    </row>
    <row r="455" spans="1:18" x14ac:dyDescent="0.25">
      <c r="A455" s="3" t="s">
        <v>779</v>
      </c>
      <c r="B455" s="4" t="s">
        <v>780</v>
      </c>
      <c r="C455" s="5" t="s">
        <v>755</v>
      </c>
      <c r="D455" s="20" t="s">
        <v>890</v>
      </c>
      <c r="E455" s="4" t="s">
        <v>891</v>
      </c>
      <c r="F455" s="7">
        <v>39.940615700000002</v>
      </c>
      <c r="G455" s="8">
        <v>-83.748815500000006</v>
      </c>
      <c r="H455" s="9">
        <v>39.200000000000003</v>
      </c>
      <c r="I455" s="9">
        <f t="shared" si="38"/>
        <v>101.52753392517121</v>
      </c>
      <c r="J455" s="9">
        <v>689</v>
      </c>
      <c r="K455" s="9">
        <f>J455*0.3048^3</f>
        <v>19.510307301888002</v>
      </c>
      <c r="L455" s="9">
        <v>52.2</v>
      </c>
      <c r="M455" s="14">
        <f>L455*0.3048</f>
        <v>15.910560000000002</v>
      </c>
      <c r="N455" s="15">
        <v>4.0199999999999996</v>
      </c>
      <c r="O455" s="15">
        <f>N455*0.3048</f>
        <v>1.2252959999999999</v>
      </c>
      <c r="P455" s="15">
        <v>209.8</v>
      </c>
      <c r="Q455" s="15">
        <f>P455*0.3048*0.3048</f>
        <v>19.491057792000003</v>
      </c>
      <c r="R455" s="16" t="s">
        <v>758</v>
      </c>
    </row>
    <row r="456" spans="1:18" x14ac:dyDescent="0.25">
      <c r="A456" s="3" t="s">
        <v>779</v>
      </c>
      <c r="B456" s="4" t="s">
        <v>780</v>
      </c>
      <c r="C456" s="5" t="s">
        <v>755</v>
      </c>
      <c r="D456" s="20" t="s">
        <v>892</v>
      </c>
      <c r="E456" s="4" t="s">
        <v>893</v>
      </c>
      <c r="F456" s="7">
        <v>39.813940700000003</v>
      </c>
      <c r="G456" s="8">
        <v>-84.566896400000005</v>
      </c>
      <c r="H456" s="9">
        <v>20.7</v>
      </c>
      <c r="I456" s="9">
        <f t="shared" si="38"/>
        <v>53.612753883955207</v>
      </c>
      <c r="J456" s="9"/>
      <c r="K456" s="9"/>
      <c r="L456" s="9">
        <v>58.7</v>
      </c>
      <c r="M456" s="14">
        <f>L456*0.3048</f>
        <v>17.891760000000001</v>
      </c>
      <c r="N456" s="15">
        <v>3.3</v>
      </c>
      <c r="O456" s="15">
        <f>N456*0.3048</f>
        <v>1.0058400000000001</v>
      </c>
      <c r="P456" s="15">
        <v>194</v>
      </c>
      <c r="Q456" s="15">
        <f>P456*0.3048*0.3048</f>
        <v>18.023189760000001</v>
      </c>
      <c r="R456" s="16" t="s">
        <v>758</v>
      </c>
    </row>
    <row r="457" spans="1:18" x14ac:dyDescent="0.25">
      <c r="A457" s="3" t="s">
        <v>779</v>
      </c>
      <c r="B457" s="4" t="s">
        <v>780</v>
      </c>
      <c r="C457" s="5" t="s">
        <v>755</v>
      </c>
      <c r="D457" s="20" t="s">
        <v>894</v>
      </c>
      <c r="E457" s="4" t="s">
        <v>895</v>
      </c>
      <c r="F457" s="7">
        <v>39.46644216</v>
      </c>
      <c r="G457" s="8">
        <v>-84.756063999999995</v>
      </c>
      <c r="H457" s="9">
        <v>0.28999999999999998</v>
      </c>
      <c r="I457" s="9">
        <f t="shared" si="38"/>
        <v>0.75109655199744008</v>
      </c>
      <c r="J457" s="9">
        <v>45</v>
      </c>
      <c r="K457" s="9">
        <f>J457*0.3048^3</f>
        <v>1.2742580966400001</v>
      </c>
      <c r="L457" s="9">
        <v>13.7</v>
      </c>
      <c r="M457" s="14">
        <f>L457*0.3048</f>
        <v>4.1757600000000004</v>
      </c>
      <c r="N457" s="15">
        <v>0.89</v>
      </c>
      <c r="O457" s="15">
        <f>N457*0.3048</f>
        <v>0.27127200000000001</v>
      </c>
      <c r="P457" s="15">
        <v>12.1</v>
      </c>
      <c r="Q457" s="15">
        <f>P457*0.3048*0.3048</f>
        <v>1.1241267840000002</v>
      </c>
      <c r="R457" s="16" t="s">
        <v>758</v>
      </c>
    </row>
    <row r="458" spans="1:18" x14ac:dyDescent="0.25">
      <c r="A458" s="3" t="s">
        <v>779</v>
      </c>
      <c r="B458" s="4" t="s">
        <v>857</v>
      </c>
      <c r="C458" s="5" t="s">
        <v>841</v>
      </c>
      <c r="D458" s="20" t="s">
        <v>896</v>
      </c>
      <c r="E458" s="4" t="s">
        <v>897</v>
      </c>
      <c r="F458" s="29">
        <v>38.994166669999998</v>
      </c>
      <c r="G458" s="30">
        <v>-84.716111100000006</v>
      </c>
      <c r="H458" s="9">
        <v>36.6</v>
      </c>
      <c r="I458" s="9">
        <f t="shared" si="38"/>
        <v>94.793564838297613</v>
      </c>
      <c r="J458" s="9">
        <v>1640</v>
      </c>
      <c r="K458" s="9">
        <v>46.439628410880005</v>
      </c>
      <c r="L458" s="9">
        <v>78.7</v>
      </c>
      <c r="M458" s="14">
        <v>23.987760000000002</v>
      </c>
      <c r="N458" s="15">
        <v>3.19</v>
      </c>
      <c r="O458" s="15">
        <v>0.97231200000000007</v>
      </c>
      <c r="P458" s="15">
        <v>250.94</v>
      </c>
      <c r="Q458" s="15">
        <v>23.313088857600004</v>
      </c>
      <c r="R458" s="16" t="s">
        <v>864</v>
      </c>
    </row>
    <row r="459" spans="1:18" x14ac:dyDescent="0.25">
      <c r="A459" s="3" t="s">
        <v>779</v>
      </c>
      <c r="B459" s="4" t="s">
        <v>857</v>
      </c>
      <c r="C459" s="5" t="s">
        <v>841</v>
      </c>
      <c r="D459" s="20" t="s">
        <v>898</v>
      </c>
      <c r="E459" s="4" t="s">
        <v>899</v>
      </c>
      <c r="F459" s="29">
        <v>38.845063500000002</v>
      </c>
      <c r="G459" s="30">
        <v>-84.720779690000001</v>
      </c>
      <c r="H459" s="9">
        <v>36.4</v>
      </c>
      <c r="I459" s="9">
        <f t="shared" si="38"/>
        <v>94.275567216230414</v>
      </c>
      <c r="J459" s="9">
        <v>2040</v>
      </c>
      <c r="K459" s="9">
        <v>57.766367047680006</v>
      </c>
      <c r="L459" s="9">
        <v>88.35</v>
      </c>
      <c r="M459" s="14">
        <v>26.929079999999999</v>
      </c>
      <c r="N459" s="15">
        <v>4.47</v>
      </c>
      <c r="O459" s="15">
        <v>1.3624559999999999</v>
      </c>
      <c r="P459" s="15">
        <v>395.31</v>
      </c>
      <c r="Q459" s="15">
        <v>36.725500742400008</v>
      </c>
      <c r="R459" s="16" t="s">
        <v>864</v>
      </c>
    </row>
    <row r="460" spans="1:18" x14ac:dyDescent="0.25">
      <c r="A460" s="3" t="s">
        <v>122</v>
      </c>
      <c r="B460" s="4" t="s">
        <v>176</v>
      </c>
      <c r="C460" s="5" t="s">
        <v>841</v>
      </c>
      <c r="D460" s="20" t="s">
        <v>900</v>
      </c>
      <c r="E460" s="4" t="s">
        <v>901</v>
      </c>
      <c r="F460" s="7">
        <v>37.1134275</v>
      </c>
      <c r="G460" s="8">
        <v>-83.092389600000004</v>
      </c>
      <c r="H460" s="9">
        <v>40.9</v>
      </c>
      <c r="I460" s="9">
        <f t="shared" si="38"/>
        <v>105.93051371274241</v>
      </c>
      <c r="J460" s="9">
        <v>450</v>
      </c>
      <c r="K460" s="9">
        <f t="shared" ref="K460:K465" si="39">J460*0.3048^3</f>
        <v>12.742580966400002</v>
      </c>
      <c r="L460" s="9">
        <v>49.5</v>
      </c>
      <c r="M460" s="14">
        <f t="shared" ref="M460:M465" si="40">L460*0.3048</f>
        <v>15.0876</v>
      </c>
      <c r="N460" s="15">
        <v>3.12</v>
      </c>
      <c r="O460" s="15">
        <f t="shared" ref="O460:O465" si="41">N460*0.3048</f>
        <v>0.95097600000000004</v>
      </c>
      <c r="P460" s="15">
        <v>154.4</v>
      </c>
      <c r="Q460" s="15">
        <f t="shared" ref="Q460:Q465" si="42">P460*0.3048*0.3048</f>
        <v>14.344229376000001</v>
      </c>
      <c r="R460" s="16" t="s">
        <v>844</v>
      </c>
    </row>
    <row r="461" spans="1:18" ht="15" customHeight="1" x14ac:dyDescent="0.25">
      <c r="A461" s="3" t="s">
        <v>122</v>
      </c>
      <c r="B461" s="4" t="s">
        <v>176</v>
      </c>
      <c r="C461" s="5" t="s">
        <v>841</v>
      </c>
      <c r="D461" s="20" t="s">
        <v>902</v>
      </c>
      <c r="E461" s="4" t="s">
        <v>903</v>
      </c>
      <c r="F461" s="7">
        <v>37.450649370000001</v>
      </c>
      <c r="G461" s="8">
        <v>-83.195173400000002</v>
      </c>
      <c r="H461" s="9">
        <v>2.21</v>
      </c>
      <c r="I461" s="9">
        <f t="shared" si="38"/>
        <v>5.7238737238425603</v>
      </c>
      <c r="J461" s="9">
        <v>61</v>
      </c>
      <c r="K461" s="9">
        <f t="shared" si="39"/>
        <v>1.7273276421120003</v>
      </c>
      <c r="L461" s="9">
        <v>14.5</v>
      </c>
      <c r="M461" s="14">
        <f t="shared" si="40"/>
        <v>4.4196</v>
      </c>
      <c r="N461" s="15">
        <v>1.0900000000000001</v>
      </c>
      <c r="O461" s="15">
        <f t="shared" si="41"/>
        <v>0.33223200000000003</v>
      </c>
      <c r="P461" s="15">
        <v>15.8</v>
      </c>
      <c r="Q461" s="15">
        <f t="shared" si="42"/>
        <v>1.4678680320000002</v>
      </c>
      <c r="R461" s="16" t="s">
        <v>844</v>
      </c>
    </row>
    <row r="462" spans="1:18" x14ac:dyDescent="0.25">
      <c r="A462" s="3" t="s">
        <v>122</v>
      </c>
      <c r="B462" s="4" t="s">
        <v>176</v>
      </c>
      <c r="C462" s="5" t="s">
        <v>841</v>
      </c>
      <c r="D462" s="20" t="s">
        <v>904</v>
      </c>
      <c r="E462" s="4" t="s">
        <v>905</v>
      </c>
      <c r="F462" s="7">
        <v>37.443426799999997</v>
      </c>
      <c r="G462" s="8">
        <v>-83.218229800000003</v>
      </c>
      <c r="H462" s="9">
        <v>177</v>
      </c>
      <c r="I462" s="9">
        <f t="shared" si="38"/>
        <v>458.42789552947204</v>
      </c>
      <c r="J462" s="9">
        <v>3800</v>
      </c>
      <c r="K462" s="9">
        <f t="shared" si="39"/>
        <v>107.60401704960002</v>
      </c>
      <c r="L462" s="9">
        <v>94.1</v>
      </c>
      <c r="M462" s="14">
        <f t="shared" si="40"/>
        <v>28.68168</v>
      </c>
      <c r="N462" s="15">
        <v>8.24</v>
      </c>
      <c r="O462" s="15">
        <f t="shared" si="41"/>
        <v>2.511552</v>
      </c>
      <c r="P462" s="15">
        <v>775.1</v>
      </c>
      <c r="Q462" s="15">
        <f t="shared" si="42"/>
        <v>72.009146304000012</v>
      </c>
      <c r="R462" s="16" t="s">
        <v>844</v>
      </c>
    </row>
    <row r="463" spans="1:18" x14ac:dyDescent="0.25">
      <c r="A463" s="3" t="s">
        <v>122</v>
      </c>
      <c r="B463" s="4" t="s">
        <v>176</v>
      </c>
      <c r="C463" s="5" t="s">
        <v>841</v>
      </c>
      <c r="D463" s="20" t="s">
        <v>906</v>
      </c>
      <c r="E463" s="4" t="s">
        <v>907</v>
      </c>
      <c r="F463" s="8">
        <v>37.178701279999999</v>
      </c>
      <c r="G463" s="8">
        <v>-83.592968999999997</v>
      </c>
      <c r="H463" s="9">
        <v>155</v>
      </c>
      <c r="I463" s="9">
        <f t="shared" si="38"/>
        <v>401.44815710208002</v>
      </c>
      <c r="J463" s="9">
        <v>5992</v>
      </c>
      <c r="K463" s="9">
        <f t="shared" si="39"/>
        <v>169.67454477926404</v>
      </c>
      <c r="L463" s="9">
        <v>147.9</v>
      </c>
      <c r="M463" s="14">
        <f t="shared" si="40"/>
        <v>45.079920000000001</v>
      </c>
      <c r="N463" s="15">
        <v>7.4</v>
      </c>
      <c r="O463" s="15">
        <f t="shared" si="41"/>
        <v>2.2555200000000002</v>
      </c>
      <c r="P463" s="15">
        <v>1095</v>
      </c>
      <c r="Q463" s="15">
        <f t="shared" si="42"/>
        <v>101.72882880000002</v>
      </c>
      <c r="R463" s="16" t="s">
        <v>844</v>
      </c>
    </row>
    <row r="464" spans="1:18" x14ac:dyDescent="0.25">
      <c r="A464" s="3" t="s">
        <v>122</v>
      </c>
      <c r="B464" s="4" t="s">
        <v>176</v>
      </c>
      <c r="C464" s="5" t="s">
        <v>841</v>
      </c>
      <c r="D464" s="20" t="s">
        <v>908</v>
      </c>
      <c r="E464" s="4" t="s">
        <v>909</v>
      </c>
      <c r="F464" s="8">
        <v>37.812308299999998</v>
      </c>
      <c r="G464" s="8">
        <v>-83.463795300000001</v>
      </c>
      <c r="H464" s="9">
        <v>65.8</v>
      </c>
      <c r="I464" s="9">
        <f t="shared" si="38"/>
        <v>170.42121766010882</v>
      </c>
      <c r="J464" s="9">
        <v>1710</v>
      </c>
      <c r="K464" s="9">
        <f t="shared" si="39"/>
        <v>48.421807672320007</v>
      </c>
      <c r="L464" s="9">
        <v>56</v>
      </c>
      <c r="M464" s="14">
        <f t="shared" si="40"/>
        <v>17.0688</v>
      </c>
      <c r="N464" s="15">
        <v>7.14</v>
      </c>
      <c r="O464" s="15">
        <f t="shared" si="41"/>
        <v>2.176272</v>
      </c>
      <c r="P464" s="15">
        <v>400</v>
      </c>
      <c r="Q464" s="15">
        <f t="shared" si="42"/>
        <v>37.161216000000003</v>
      </c>
      <c r="R464" s="16" t="s">
        <v>844</v>
      </c>
    </row>
    <row r="465" spans="1:18" x14ac:dyDescent="0.25">
      <c r="A465" s="3" t="s">
        <v>122</v>
      </c>
      <c r="B465" s="4" t="s">
        <v>176</v>
      </c>
      <c r="C465" s="5" t="s">
        <v>841</v>
      </c>
      <c r="D465" s="20" t="s">
        <v>910</v>
      </c>
      <c r="E465" s="4" t="s">
        <v>911</v>
      </c>
      <c r="F465" s="7">
        <v>37.756753070000002</v>
      </c>
      <c r="G465" s="8">
        <v>-83.486573800000002</v>
      </c>
      <c r="H465" s="9">
        <v>24</v>
      </c>
      <c r="I465" s="9">
        <f t="shared" si="38"/>
        <v>62.159714648064011</v>
      </c>
      <c r="J465" s="9">
        <v>194</v>
      </c>
      <c r="K465" s="9">
        <f t="shared" si="39"/>
        <v>5.493468238848001</v>
      </c>
      <c r="L465" s="9">
        <v>32.6</v>
      </c>
      <c r="M465" s="14">
        <f t="shared" si="40"/>
        <v>9.9364800000000013</v>
      </c>
      <c r="N465" s="15">
        <v>2.04</v>
      </c>
      <c r="O465" s="15">
        <f t="shared" si="41"/>
        <v>0.62179200000000001</v>
      </c>
      <c r="P465" s="15">
        <v>66.5</v>
      </c>
      <c r="Q465" s="15">
        <f t="shared" si="42"/>
        <v>6.1780521600000009</v>
      </c>
      <c r="R465" s="16" t="s">
        <v>844</v>
      </c>
    </row>
    <row r="466" spans="1:18" x14ac:dyDescent="0.25">
      <c r="A466" s="3" t="s">
        <v>779</v>
      </c>
      <c r="B466" s="4" t="s">
        <v>857</v>
      </c>
      <c r="C466" s="5" t="s">
        <v>841</v>
      </c>
      <c r="D466" s="20" t="s">
        <v>912</v>
      </c>
      <c r="E466" s="4" t="s">
        <v>913</v>
      </c>
      <c r="F466" s="29">
        <v>37.9973004</v>
      </c>
      <c r="G466" s="30">
        <v>-84.405490700000001</v>
      </c>
      <c r="H466" s="9">
        <v>1.58</v>
      </c>
      <c r="I466" s="9">
        <f t="shared" si="38"/>
        <v>4.0921812143308802</v>
      </c>
      <c r="J466" s="9">
        <v>38</v>
      </c>
      <c r="K466" s="9">
        <v>1.0760401704960001</v>
      </c>
      <c r="L466" s="9">
        <v>13.53</v>
      </c>
      <c r="M466" s="14">
        <v>4.1239439999999998</v>
      </c>
      <c r="N466" s="15">
        <v>1.18</v>
      </c>
      <c r="O466" s="15">
        <v>0.35966399999999998</v>
      </c>
      <c r="P466" s="15">
        <v>15.98</v>
      </c>
      <c r="Q466" s="15">
        <v>1.4845905792000003</v>
      </c>
      <c r="R466" s="16" t="s">
        <v>864</v>
      </c>
    </row>
    <row r="467" spans="1:18" x14ac:dyDescent="0.25">
      <c r="A467" s="3" t="s">
        <v>779</v>
      </c>
      <c r="B467" s="4" t="s">
        <v>857</v>
      </c>
      <c r="C467" s="5" t="s">
        <v>841</v>
      </c>
      <c r="D467" s="20" t="s">
        <v>914</v>
      </c>
      <c r="E467" s="4" t="s">
        <v>915</v>
      </c>
      <c r="F467" s="29">
        <v>37.988411569999997</v>
      </c>
      <c r="G467" s="30">
        <v>-84.411046499999998</v>
      </c>
      <c r="H467" s="9">
        <v>0.96</v>
      </c>
      <c r="I467" s="9">
        <f t="shared" si="38"/>
        <v>2.4863885859225601</v>
      </c>
      <c r="J467" s="9">
        <v>45</v>
      </c>
      <c r="K467" s="9">
        <v>1.2742580966400001</v>
      </c>
      <c r="L467" s="9">
        <v>13.92</v>
      </c>
      <c r="M467" s="14">
        <v>4.2428160000000004</v>
      </c>
      <c r="N467" s="15">
        <v>1.24</v>
      </c>
      <c r="O467" s="15">
        <v>0.37795200000000001</v>
      </c>
      <c r="P467" s="15">
        <v>17.260000000000002</v>
      </c>
      <c r="Q467" s="15">
        <v>1.6035064704000004</v>
      </c>
      <c r="R467" s="16" t="s">
        <v>864</v>
      </c>
    </row>
    <row r="468" spans="1:18" x14ac:dyDescent="0.25">
      <c r="A468" s="3" t="s">
        <v>779</v>
      </c>
      <c r="B468" s="4" t="s">
        <v>857</v>
      </c>
      <c r="C468" s="5" t="s">
        <v>841</v>
      </c>
      <c r="D468" s="20" t="s">
        <v>916</v>
      </c>
      <c r="E468" s="4" t="s">
        <v>917</v>
      </c>
      <c r="F468" s="29">
        <v>37.949800600000003</v>
      </c>
      <c r="G468" s="30">
        <v>-84.455214499999997</v>
      </c>
      <c r="H468" s="9">
        <v>15.1</v>
      </c>
      <c r="I468" s="9">
        <f t="shared" si="38"/>
        <v>39.108820466073603</v>
      </c>
      <c r="J468" s="9">
        <v>265</v>
      </c>
      <c r="K468" s="9">
        <v>7.503964346880001</v>
      </c>
      <c r="L468" s="9">
        <v>37.74</v>
      </c>
      <c r="M468" s="14">
        <v>11.503152000000002</v>
      </c>
      <c r="N468" s="15">
        <v>2.82</v>
      </c>
      <c r="O468" s="15">
        <v>0.85953599999999997</v>
      </c>
      <c r="P468" s="15">
        <v>106.44</v>
      </c>
      <c r="Q468" s="15">
        <v>9.8885995776000009</v>
      </c>
      <c r="R468" s="16" t="s">
        <v>864</v>
      </c>
    </row>
    <row r="469" spans="1:18" x14ac:dyDescent="0.25">
      <c r="A469" s="3" t="s">
        <v>779</v>
      </c>
      <c r="B469" s="4" t="s">
        <v>857</v>
      </c>
      <c r="C469" s="5" t="s">
        <v>841</v>
      </c>
      <c r="D469" s="20" t="s">
        <v>918</v>
      </c>
      <c r="E469" s="4" t="s">
        <v>919</v>
      </c>
      <c r="F469" s="29">
        <v>37.934522860000001</v>
      </c>
      <c r="G469" s="30">
        <v>-84.502160399999994</v>
      </c>
      <c r="H469" s="9">
        <v>20.5</v>
      </c>
      <c r="I469" s="9">
        <f t="shared" si="38"/>
        <v>53.094756261888008</v>
      </c>
      <c r="J469" s="9">
        <v>454</v>
      </c>
      <c r="K469" s="9">
        <v>12.855848352768001</v>
      </c>
      <c r="L469" s="9">
        <v>58.51</v>
      </c>
      <c r="M469" s="14">
        <v>17.833848</v>
      </c>
      <c r="N469" s="15">
        <v>2.54</v>
      </c>
      <c r="O469" s="15">
        <v>0.7741920000000001</v>
      </c>
      <c r="P469" s="15">
        <v>148.63999999999999</v>
      </c>
      <c r="Q469" s="15">
        <v>13.8091078656</v>
      </c>
      <c r="R469" s="16" t="s">
        <v>864</v>
      </c>
    </row>
    <row r="470" spans="1:18" x14ac:dyDescent="0.25">
      <c r="A470" s="3" t="s">
        <v>779</v>
      </c>
      <c r="B470" s="4" t="s">
        <v>857</v>
      </c>
      <c r="C470" s="5" t="s">
        <v>841</v>
      </c>
      <c r="D470" s="20" t="s">
        <v>920</v>
      </c>
      <c r="E470" s="4" t="s">
        <v>921</v>
      </c>
      <c r="F470" s="7">
        <v>38.028411179999999</v>
      </c>
      <c r="G470" s="8">
        <v>-84.401879800000003</v>
      </c>
      <c r="H470" s="9">
        <v>2.2000000000000002</v>
      </c>
      <c r="I470" s="9">
        <f t="shared" si="38"/>
        <v>5.6979738427392013</v>
      </c>
      <c r="J470" s="9">
        <v>65</v>
      </c>
      <c r="K470" s="9">
        <f>J470*0.3048*0.3048*0.3048</f>
        <v>1.8405950284800003</v>
      </c>
      <c r="L470" s="9">
        <v>17.5</v>
      </c>
      <c r="M470" s="14">
        <f>L470*0.3048</f>
        <v>5.3340000000000005</v>
      </c>
      <c r="N470" s="15">
        <v>1.41</v>
      </c>
      <c r="O470" s="15">
        <f>N470*0.3048</f>
        <v>0.42976799999999998</v>
      </c>
      <c r="P470" s="15">
        <v>24.8</v>
      </c>
      <c r="Q470" s="15">
        <f>P470*0.3048*0.3048</f>
        <v>2.303995392</v>
      </c>
      <c r="R470" s="31" t="s">
        <v>873</v>
      </c>
    </row>
    <row r="471" spans="1:18" x14ac:dyDescent="0.25">
      <c r="A471" s="3" t="s">
        <v>779</v>
      </c>
      <c r="B471" s="4" t="s">
        <v>857</v>
      </c>
      <c r="C471" s="5" t="s">
        <v>841</v>
      </c>
      <c r="D471" s="20" t="s">
        <v>922</v>
      </c>
      <c r="E471" s="4" t="s">
        <v>923</v>
      </c>
      <c r="F471" s="29">
        <v>38.028411179999999</v>
      </c>
      <c r="G471" s="30">
        <v>-84.401879800000003</v>
      </c>
      <c r="H471" s="9">
        <v>2.2000000000000002</v>
      </c>
      <c r="I471" s="9">
        <f t="shared" si="38"/>
        <v>5.6979738427392013</v>
      </c>
      <c r="J471" s="9">
        <v>59</v>
      </c>
      <c r="K471" s="9">
        <v>1.6706939489280002</v>
      </c>
      <c r="L471" s="9">
        <v>19.5</v>
      </c>
      <c r="M471" s="14">
        <v>5.9436</v>
      </c>
      <c r="N471" s="15">
        <v>1.7</v>
      </c>
      <c r="O471" s="15">
        <v>0.51816000000000006</v>
      </c>
      <c r="P471" s="15">
        <v>33.090000000000003</v>
      </c>
      <c r="Q471" s="15">
        <v>3.0741615936000009</v>
      </c>
      <c r="R471" s="16" t="s">
        <v>864</v>
      </c>
    </row>
    <row r="472" spans="1:18" x14ac:dyDescent="0.25">
      <c r="A472" s="3" t="s">
        <v>779</v>
      </c>
      <c r="B472" s="4" t="s">
        <v>857</v>
      </c>
      <c r="C472" s="5" t="s">
        <v>841</v>
      </c>
      <c r="D472" s="20" t="s">
        <v>924</v>
      </c>
      <c r="E472" s="4" t="s">
        <v>925</v>
      </c>
      <c r="F472" s="8">
        <v>38.040069440000003</v>
      </c>
      <c r="G472" s="8">
        <v>-84.411111099999999</v>
      </c>
      <c r="H472" s="9">
        <v>4.05</v>
      </c>
      <c r="I472" s="9">
        <f t="shared" si="38"/>
        <v>10.489451846860801</v>
      </c>
      <c r="J472" s="9">
        <v>82</v>
      </c>
      <c r="K472" s="9">
        <f>J472*0.3048*0.3048*0.3048</f>
        <v>2.3219814205440006</v>
      </c>
      <c r="L472" s="9">
        <v>18.899999999999999</v>
      </c>
      <c r="M472" s="14">
        <f>L472*0.3048</f>
        <v>5.7607200000000001</v>
      </c>
      <c r="N472" s="15">
        <v>1.56</v>
      </c>
      <c r="O472" s="15">
        <f>N472*0.3048</f>
        <v>0.47548800000000002</v>
      </c>
      <c r="P472" s="15">
        <v>29.5</v>
      </c>
      <c r="Q472" s="15">
        <f>P472*0.3048*0.3048</f>
        <v>2.7406396800000001</v>
      </c>
      <c r="R472" s="31" t="s">
        <v>873</v>
      </c>
    </row>
    <row r="473" spans="1:18" x14ac:dyDescent="0.25">
      <c r="A473" s="3" t="s">
        <v>779</v>
      </c>
      <c r="B473" s="4" t="s">
        <v>857</v>
      </c>
      <c r="C473" s="5" t="s">
        <v>841</v>
      </c>
      <c r="D473" s="20" t="s">
        <v>926</v>
      </c>
      <c r="E473" s="4" t="s">
        <v>927</v>
      </c>
      <c r="F473" s="30">
        <v>38.040069440000003</v>
      </c>
      <c r="G473" s="30">
        <v>-84.411111099999999</v>
      </c>
      <c r="H473" s="9">
        <v>4.05</v>
      </c>
      <c r="I473" s="9">
        <f t="shared" si="38"/>
        <v>10.489451846860801</v>
      </c>
      <c r="J473" s="9">
        <v>74</v>
      </c>
      <c r="K473" s="9">
        <v>2.0954466478080005</v>
      </c>
      <c r="L473" s="9">
        <v>27.88</v>
      </c>
      <c r="M473" s="14">
        <v>8.4978239999999996</v>
      </c>
      <c r="N473" s="15">
        <v>1.62</v>
      </c>
      <c r="O473" s="15">
        <v>0.49377600000000005</v>
      </c>
      <c r="P473" s="15">
        <v>45.28</v>
      </c>
      <c r="Q473" s="15">
        <v>4.2066496512000002</v>
      </c>
      <c r="R473" s="16" t="s">
        <v>864</v>
      </c>
    </row>
    <row r="474" spans="1:18" x14ac:dyDescent="0.25">
      <c r="A474" s="3" t="s">
        <v>779</v>
      </c>
      <c r="B474" s="4" t="s">
        <v>857</v>
      </c>
      <c r="C474" s="5" t="s">
        <v>841</v>
      </c>
      <c r="D474" s="20" t="s">
        <v>928</v>
      </c>
      <c r="E474" s="4" t="s">
        <v>929</v>
      </c>
      <c r="F474" s="29">
        <v>38.076466080000003</v>
      </c>
      <c r="G474" s="30">
        <v>-84.413269400000004</v>
      </c>
      <c r="H474" s="9">
        <v>21.5</v>
      </c>
      <c r="I474" s="9">
        <f t="shared" si="38"/>
        <v>55.684744372224003</v>
      </c>
      <c r="J474" s="9">
        <v>269</v>
      </c>
      <c r="K474" s="9">
        <v>7.6172317332480013</v>
      </c>
      <c r="L474" s="9">
        <v>56.59</v>
      </c>
      <c r="M474" s="14">
        <v>17.248632000000001</v>
      </c>
      <c r="N474" s="15">
        <v>2.78</v>
      </c>
      <c r="O474" s="15">
        <v>0.84734399999999999</v>
      </c>
      <c r="P474" s="15">
        <v>157.57</v>
      </c>
      <c r="Q474" s="15">
        <v>14.6387320128</v>
      </c>
      <c r="R474" s="16" t="s">
        <v>864</v>
      </c>
    </row>
    <row r="475" spans="1:18" x14ac:dyDescent="0.25">
      <c r="A475" s="3" t="s">
        <v>779</v>
      </c>
      <c r="B475" s="4" t="s">
        <v>857</v>
      </c>
      <c r="C475" s="5" t="s">
        <v>841</v>
      </c>
      <c r="D475" s="20" t="s">
        <v>930</v>
      </c>
      <c r="E475" s="4" t="s">
        <v>931</v>
      </c>
      <c r="F475" s="8">
        <v>38.205630460000002</v>
      </c>
      <c r="G475" s="8">
        <v>-84.513552000000004</v>
      </c>
      <c r="H475" s="9">
        <v>119</v>
      </c>
      <c r="I475" s="9">
        <f t="shared" si="38"/>
        <v>308.20858512998404</v>
      </c>
      <c r="J475" s="9">
        <v>2700</v>
      </c>
      <c r="K475" s="9">
        <f>J475*0.3048*0.3048*0.3048</f>
        <v>76.455485798400019</v>
      </c>
      <c r="L475" s="9">
        <v>123</v>
      </c>
      <c r="M475" s="14">
        <f>L475*0.3048</f>
        <v>37.490400000000001</v>
      </c>
      <c r="N475" s="15">
        <v>8.36</v>
      </c>
      <c r="O475" s="15">
        <f>N475*0.3048</f>
        <v>2.5481280000000002</v>
      </c>
      <c r="P475" s="15">
        <v>1029</v>
      </c>
      <c r="Q475" s="15">
        <f>P475*0.3048*0.3048</f>
        <v>95.597228160000014</v>
      </c>
      <c r="R475" s="31" t="s">
        <v>873</v>
      </c>
    </row>
    <row r="476" spans="1:18" x14ac:dyDescent="0.25">
      <c r="A476" s="3" t="s">
        <v>779</v>
      </c>
      <c r="B476" s="4" t="s">
        <v>857</v>
      </c>
      <c r="C476" s="5" t="s">
        <v>841</v>
      </c>
      <c r="D476" s="20" t="s">
        <v>932</v>
      </c>
      <c r="E476" s="4" t="s">
        <v>933</v>
      </c>
      <c r="F476" s="30">
        <v>38.205630460000002</v>
      </c>
      <c r="G476" s="30">
        <v>-84.513552000000004</v>
      </c>
      <c r="H476" s="9">
        <v>119</v>
      </c>
      <c r="I476" s="9">
        <f t="shared" si="38"/>
        <v>308.20858512998404</v>
      </c>
      <c r="J476" s="9"/>
      <c r="K476" s="9"/>
      <c r="L476" s="9">
        <v>117.66</v>
      </c>
      <c r="M476" s="14">
        <v>35.862768000000003</v>
      </c>
      <c r="N476" s="15">
        <v>6.17</v>
      </c>
      <c r="O476" s="15">
        <v>1.8806160000000001</v>
      </c>
      <c r="P476" s="15">
        <v>726.46</v>
      </c>
      <c r="Q476" s="15">
        <v>67.490342438400006</v>
      </c>
      <c r="R476" s="16" t="s">
        <v>864</v>
      </c>
    </row>
    <row r="477" spans="1:18" x14ac:dyDescent="0.25">
      <c r="A477" s="3" t="s">
        <v>779</v>
      </c>
      <c r="B477" s="4" t="s">
        <v>857</v>
      </c>
      <c r="C477" s="5" t="s">
        <v>841</v>
      </c>
      <c r="D477" s="20" t="s">
        <v>934</v>
      </c>
      <c r="E477" s="4" t="s">
        <v>935</v>
      </c>
      <c r="F477" s="30">
        <v>38.219518700000002</v>
      </c>
      <c r="G477" s="30">
        <v>-84.562997999999993</v>
      </c>
      <c r="H477" s="9">
        <v>147</v>
      </c>
      <c r="I477" s="9">
        <f t="shared" si="38"/>
        <v>380.72825221939206</v>
      </c>
      <c r="J477" s="9">
        <v>1910</v>
      </c>
      <c r="K477" s="9">
        <v>54.085176990720008</v>
      </c>
      <c r="L477" s="9">
        <v>125.57</v>
      </c>
      <c r="M477" s="14">
        <v>38.273736</v>
      </c>
      <c r="N477" s="15">
        <v>8.4</v>
      </c>
      <c r="O477" s="15">
        <v>2.5603200000000004</v>
      </c>
      <c r="P477" s="15">
        <v>1054.81</v>
      </c>
      <c r="Q477" s="15">
        <v>97.995055622400002</v>
      </c>
      <c r="R477" s="16" t="s">
        <v>864</v>
      </c>
    </row>
    <row r="478" spans="1:18" x14ac:dyDescent="0.25">
      <c r="A478" s="3" t="s">
        <v>779</v>
      </c>
      <c r="B478" s="4" t="s">
        <v>857</v>
      </c>
      <c r="C478" s="5" t="s">
        <v>841</v>
      </c>
      <c r="D478" s="20" t="s">
        <v>936</v>
      </c>
      <c r="E478" s="4" t="s">
        <v>937</v>
      </c>
      <c r="F478" s="7">
        <v>38.020910499999999</v>
      </c>
      <c r="G478" s="8">
        <v>-84.593830600000004</v>
      </c>
      <c r="H478" s="9">
        <v>2.5299999999999998</v>
      </c>
      <c r="I478" s="9">
        <f t="shared" si="38"/>
        <v>6.5526699191500803</v>
      </c>
      <c r="J478" s="9">
        <v>50</v>
      </c>
      <c r="K478" s="9">
        <f>J478*0.3048*0.3048*0.3048</f>
        <v>1.4158423296000002</v>
      </c>
      <c r="L478" s="9">
        <v>13.1</v>
      </c>
      <c r="M478" s="14">
        <f>L478*0.3048</f>
        <v>3.99288</v>
      </c>
      <c r="N478" s="15">
        <v>1.1000000000000001</v>
      </c>
      <c r="O478" s="15">
        <f>N478*0.3048</f>
        <v>0.33528000000000002</v>
      </c>
      <c r="P478" s="15">
        <v>14.3</v>
      </c>
      <c r="Q478" s="15">
        <f>P478*0.3048*0.3048</f>
        <v>1.3285134720000003</v>
      </c>
      <c r="R478" s="31" t="s">
        <v>873</v>
      </c>
    </row>
    <row r="479" spans="1:18" x14ac:dyDescent="0.25">
      <c r="A479" s="3" t="s">
        <v>779</v>
      </c>
      <c r="B479" s="4" t="s">
        <v>857</v>
      </c>
      <c r="C479" s="5" t="s">
        <v>841</v>
      </c>
      <c r="D479" s="20" t="s">
        <v>938</v>
      </c>
      <c r="E479" s="4" t="s">
        <v>939</v>
      </c>
      <c r="F479" s="30">
        <v>38.020910499999999</v>
      </c>
      <c r="G479" s="30">
        <v>-84.593830600000004</v>
      </c>
      <c r="H479" s="9">
        <v>2.5299999999999998</v>
      </c>
      <c r="I479" s="9">
        <f t="shared" si="38"/>
        <v>6.5526699191500803</v>
      </c>
      <c r="J479" s="9">
        <v>63.6</v>
      </c>
      <c r="K479" s="9">
        <v>1.8009514432512004</v>
      </c>
      <c r="L479" s="9">
        <v>17.45</v>
      </c>
      <c r="M479" s="14">
        <v>5.3187600000000002</v>
      </c>
      <c r="N479" s="15">
        <v>1.27</v>
      </c>
      <c r="O479" s="15">
        <v>0.38709600000000005</v>
      </c>
      <c r="P479" s="15">
        <v>22.2</v>
      </c>
      <c r="Q479" s="15">
        <v>2.0624474880000001</v>
      </c>
      <c r="R479" s="16" t="s">
        <v>864</v>
      </c>
    </row>
    <row r="480" spans="1:18" x14ac:dyDescent="0.25">
      <c r="A480" s="3" t="s">
        <v>779</v>
      </c>
      <c r="B480" s="4" t="s">
        <v>857</v>
      </c>
      <c r="C480" s="5" t="s">
        <v>841</v>
      </c>
      <c r="D480" s="20" t="s">
        <v>940</v>
      </c>
      <c r="E480" s="4" t="s">
        <v>941</v>
      </c>
      <c r="F480" s="8">
        <v>38.043132200000002</v>
      </c>
      <c r="G480" s="8">
        <v>-84.626331800000003</v>
      </c>
      <c r="H480" s="9">
        <v>24</v>
      </c>
      <c r="I480" s="9">
        <f t="shared" si="38"/>
        <v>62.159714648064011</v>
      </c>
      <c r="J480" s="9">
        <v>500</v>
      </c>
      <c r="K480" s="9">
        <f>J480*0.3048*0.3048*0.3048</f>
        <v>14.158423296</v>
      </c>
      <c r="L480" s="9">
        <v>53.7</v>
      </c>
      <c r="M480" s="14">
        <f>L480*0.3048</f>
        <v>16.367760000000001</v>
      </c>
      <c r="N480" s="15">
        <v>2.19</v>
      </c>
      <c r="O480" s="15">
        <f>N480*0.3048</f>
        <v>0.66751199999999999</v>
      </c>
      <c r="P480" s="15">
        <v>118</v>
      </c>
      <c r="Q480" s="15">
        <f>P480*0.3048*0.3048</f>
        <v>10.962558720000001</v>
      </c>
      <c r="R480" s="31" t="s">
        <v>873</v>
      </c>
    </row>
    <row r="481" spans="1:18" x14ac:dyDescent="0.25">
      <c r="A481" s="3" t="s">
        <v>779</v>
      </c>
      <c r="B481" s="4" t="s">
        <v>857</v>
      </c>
      <c r="C481" s="5" t="s">
        <v>841</v>
      </c>
      <c r="D481" s="20" t="s">
        <v>942</v>
      </c>
      <c r="E481" s="4" t="s">
        <v>943</v>
      </c>
      <c r="F481" s="29">
        <v>38.043132200000002</v>
      </c>
      <c r="G481" s="30">
        <v>-84.626331800000003</v>
      </c>
      <c r="H481" s="9">
        <v>24</v>
      </c>
      <c r="I481" s="9">
        <f t="shared" si="38"/>
        <v>62.159714648064011</v>
      </c>
      <c r="J481" s="9">
        <v>544</v>
      </c>
      <c r="K481" s="9">
        <v>15.404364546048003</v>
      </c>
      <c r="L481" s="9">
        <v>54.23</v>
      </c>
      <c r="M481" s="14">
        <v>16.529304</v>
      </c>
      <c r="N481" s="15">
        <v>2.34</v>
      </c>
      <c r="O481" s="15">
        <v>0.71323199999999998</v>
      </c>
      <c r="P481" s="15">
        <v>126.76</v>
      </c>
      <c r="Q481" s="15">
        <v>11.776389350400001</v>
      </c>
      <c r="R481" s="16" t="s">
        <v>864</v>
      </c>
    </row>
    <row r="482" spans="1:18" x14ac:dyDescent="0.25">
      <c r="A482" s="3" t="s">
        <v>779</v>
      </c>
      <c r="B482" s="4" t="s">
        <v>857</v>
      </c>
      <c r="C482" s="5" t="s">
        <v>841</v>
      </c>
      <c r="D482" s="20" t="s">
        <v>944</v>
      </c>
      <c r="E482" s="4" t="s">
        <v>945</v>
      </c>
      <c r="F482" s="30">
        <v>38.066743340000002</v>
      </c>
      <c r="G482" s="30">
        <v>-84.554385199999999</v>
      </c>
      <c r="H482" s="9">
        <v>9.57</v>
      </c>
      <c r="I482" s="9">
        <f t="shared" si="38"/>
        <v>24.786186215915524</v>
      </c>
      <c r="J482" s="9">
        <v>420</v>
      </c>
      <c r="K482" s="9">
        <v>11.893075568640002</v>
      </c>
      <c r="L482" s="9">
        <v>38.07</v>
      </c>
      <c r="M482" s="14">
        <v>11.603736000000001</v>
      </c>
      <c r="N482" s="15">
        <v>2.59</v>
      </c>
      <c r="O482" s="15">
        <v>0.78943200000000002</v>
      </c>
      <c r="P482" s="15">
        <v>98.47</v>
      </c>
      <c r="Q482" s="15">
        <v>9.1481623488000015</v>
      </c>
      <c r="R482" s="16" t="s">
        <v>864</v>
      </c>
    </row>
    <row r="483" spans="1:18" x14ac:dyDescent="0.25">
      <c r="A483" s="3" t="s">
        <v>779</v>
      </c>
      <c r="B483" s="4" t="s">
        <v>857</v>
      </c>
      <c r="C483" s="5" t="s">
        <v>841</v>
      </c>
      <c r="D483" s="20" t="s">
        <v>946</v>
      </c>
      <c r="E483" s="4" t="s">
        <v>947</v>
      </c>
      <c r="F483" s="30">
        <v>38.103687000000001</v>
      </c>
      <c r="G483" s="30">
        <v>-84.587997700000003</v>
      </c>
      <c r="H483" s="9">
        <v>30</v>
      </c>
      <c r="I483" s="9">
        <f t="shared" si="38"/>
        <v>77.699643310080006</v>
      </c>
      <c r="J483" s="9">
        <v>1080</v>
      </c>
      <c r="K483" s="9">
        <v>30.582194319360006</v>
      </c>
      <c r="L483" s="9">
        <v>71.959999999999994</v>
      </c>
      <c r="M483" s="14">
        <v>21.933408</v>
      </c>
      <c r="N483" s="15">
        <v>3.27</v>
      </c>
      <c r="O483" s="15">
        <v>0.99669600000000003</v>
      </c>
      <c r="P483" s="15">
        <v>235.59</v>
      </c>
      <c r="Q483" s="15">
        <v>21.887027193600002</v>
      </c>
      <c r="R483" s="16" t="s">
        <v>864</v>
      </c>
    </row>
    <row r="484" spans="1:18" x14ac:dyDescent="0.25">
      <c r="A484" s="3" t="s">
        <v>779</v>
      </c>
      <c r="B484" s="4" t="s">
        <v>857</v>
      </c>
      <c r="C484" s="5" t="s">
        <v>841</v>
      </c>
      <c r="D484" s="20" t="s">
        <v>948</v>
      </c>
      <c r="E484" s="4" t="s">
        <v>949</v>
      </c>
      <c r="F484" s="7">
        <v>38.389516860000001</v>
      </c>
      <c r="G484" s="8">
        <v>-84.543275899999998</v>
      </c>
      <c r="H484" s="9">
        <v>42.9</v>
      </c>
      <c r="I484" s="9">
        <f t="shared" si="38"/>
        <v>111.11048993341441</v>
      </c>
      <c r="J484" s="9">
        <v>1700</v>
      </c>
      <c r="K484" s="9">
        <f>J484*0.3048*0.3048*0.3048</f>
        <v>48.138639206400015</v>
      </c>
      <c r="L484" s="9">
        <v>69.900000000000006</v>
      </c>
      <c r="M484" s="14">
        <f>L484*0.3048</f>
        <v>21.305520000000001</v>
      </c>
      <c r="N484" s="15">
        <v>5.65</v>
      </c>
      <c r="O484" s="15">
        <f>N484*0.3048</f>
        <v>1.7221200000000001</v>
      </c>
      <c r="P484" s="15">
        <v>394</v>
      </c>
      <c r="Q484" s="15">
        <f>P484*0.3048*0.3048</f>
        <v>36.603797759999999</v>
      </c>
      <c r="R484" s="31" t="s">
        <v>873</v>
      </c>
    </row>
    <row r="485" spans="1:18" x14ac:dyDescent="0.25">
      <c r="A485" s="3" t="s">
        <v>779</v>
      </c>
      <c r="B485" s="4" t="s">
        <v>857</v>
      </c>
      <c r="C485" s="5" t="s">
        <v>841</v>
      </c>
      <c r="D485" s="20" t="s">
        <v>950</v>
      </c>
      <c r="E485" s="4" t="s">
        <v>949</v>
      </c>
      <c r="F485" s="29">
        <v>38.389516860000001</v>
      </c>
      <c r="G485" s="30">
        <v>-84.543275899999998</v>
      </c>
      <c r="H485" s="9">
        <v>42.9</v>
      </c>
      <c r="I485" s="9">
        <f t="shared" si="38"/>
        <v>111.11048993341441</v>
      </c>
      <c r="J485" s="9">
        <v>1180.0999999999999</v>
      </c>
      <c r="K485" s="9">
        <v>33.416710663219206</v>
      </c>
      <c r="L485" s="9">
        <v>85.91</v>
      </c>
      <c r="M485" s="14">
        <v>26.185368</v>
      </c>
      <c r="N485" s="15">
        <v>4.03</v>
      </c>
      <c r="O485" s="15">
        <v>1.2283440000000001</v>
      </c>
      <c r="P485" s="15">
        <v>346</v>
      </c>
      <c r="Q485" s="15">
        <v>32.144451840000002</v>
      </c>
      <c r="R485" s="16" t="s">
        <v>864</v>
      </c>
    </row>
    <row r="486" spans="1:18" x14ac:dyDescent="0.25">
      <c r="A486" s="3" t="s">
        <v>779</v>
      </c>
      <c r="B486" s="4" t="s">
        <v>857</v>
      </c>
      <c r="C486" s="5" t="s">
        <v>841</v>
      </c>
      <c r="D486" s="20" t="s">
        <v>951</v>
      </c>
      <c r="E486" s="4" t="s">
        <v>952</v>
      </c>
      <c r="F486" s="30">
        <v>38.361734179999999</v>
      </c>
      <c r="G486" s="30">
        <v>-85.574960799999999</v>
      </c>
      <c r="H486" s="9">
        <v>70.3</v>
      </c>
      <c r="I486" s="9">
        <f t="shared" si="38"/>
        <v>182.07616415662082</v>
      </c>
      <c r="J486" s="4">
        <v>1910</v>
      </c>
      <c r="K486" s="4">
        <v>54.085176990720008</v>
      </c>
      <c r="L486" s="4">
        <v>92.25</v>
      </c>
      <c r="M486" s="32">
        <v>28.117800000000003</v>
      </c>
      <c r="N486" s="18">
        <v>5.59</v>
      </c>
      <c r="O486" s="18">
        <v>1.703832</v>
      </c>
      <c r="P486" s="18">
        <v>515.87</v>
      </c>
      <c r="Q486" s="18">
        <v>47.925891244800006</v>
      </c>
      <c r="R486" s="16" t="s">
        <v>864</v>
      </c>
    </row>
    <row r="487" spans="1:18" x14ac:dyDescent="0.25">
      <c r="A487" s="3" t="s">
        <v>779</v>
      </c>
      <c r="B487" s="4" t="s">
        <v>857</v>
      </c>
      <c r="C487" s="5" t="s">
        <v>841</v>
      </c>
      <c r="D487" s="20" t="s">
        <v>953</v>
      </c>
      <c r="E487" s="4" t="s">
        <v>954</v>
      </c>
      <c r="F487" s="30">
        <v>38.275903599999999</v>
      </c>
      <c r="G487" s="30">
        <v>-85.606071999999998</v>
      </c>
      <c r="H487" s="9">
        <v>6</v>
      </c>
      <c r="I487" s="9">
        <f t="shared" si="38"/>
        <v>15.539928662016003</v>
      </c>
      <c r="J487" s="9">
        <v>167</v>
      </c>
      <c r="K487" s="9">
        <v>4.7289133808640011</v>
      </c>
      <c r="L487" s="9">
        <v>31.2</v>
      </c>
      <c r="M487" s="14">
        <v>9.50976</v>
      </c>
      <c r="N487" s="15">
        <v>2.34</v>
      </c>
      <c r="O487" s="15">
        <v>0.71323199999999998</v>
      </c>
      <c r="P487" s="15">
        <v>73</v>
      </c>
      <c r="Q487" s="15">
        <v>6.7819219200000012</v>
      </c>
      <c r="R487" s="16" t="s">
        <v>864</v>
      </c>
    </row>
    <row r="488" spans="1:18" x14ac:dyDescent="0.25">
      <c r="A488" s="3" t="s">
        <v>779</v>
      </c>
      <c r="B488" s="4" t="s">
        <v>857</v>
      </c>
      <c r="C488" s="5" t="s">
        <v>841</v>
      </c>
      <c r="D488" s="20" t="s">
        <v>955</v>
      </c>
      <c r="E488" s="4" t="s">
        <v>956</v>
      </c>
      <c r="F488" s="29">
        <v>38.312569089999997</v>
      </c>
      <c r="G488" s="30">
        <v>-85.6257947</v>
      </c>
      <c r="H488" s="9">
        <v>5.8</v>
      </c>
      <c r="I488" s="9">
        <f t="shared" si="38"/>
        <v>15.021931039948802</v>
      </c>
      <c r="J488" s="9">
        <v>272</v>
      </c>
      <c r="K488" s="9">
        <v>7.7021822730240013</v>
      </c>
      <c r="L488" s="9">
        <v>44.77</v>
      </c>
      <c r="M488" s="14">
        <v>13.645896000000002</v>
      </c>
      <c r="N488" s="15">
        <v>2.61</v>
      </c>
      <c r="O488" s="15">
        <v>0.79552800000000001</v>
      </c>
      <c r="P488" s="15">
        <v>116.74</v>
      </c>
      <c r="Q488" s="15">
        <v>10.8455008896</v>
      </c>
      <c r="R488" s="16" t="s">
        <v>864</v>
      </c>
    </row>
    <row r="489" spans="1:18" x14ac:dyDescent="0.25">
      <c r="A489" s="3" t="s">
        <v>779</v>
      </c>
      <c r="B489" s="4" t="s">
        <v>857</v>
      </c>
      <c r="C489" s="5" t="s">
        <v>841</v>
      </c>
      <c r="D489" s="20" t="s">
        <v>957</v>
      </c>
      <c r="E489" s="4" t="s">
        <v>958</v>
      </c>
      <c r="F489" s="29">
        <v>38.237293000000001</v>
      </c>
      <c r="G489" s="30">
        <v>-85.664683400000001</v>
      </c>
      <c r="H489" s="9">
        <v>18.899999999999999</v>
      </c>
      <c r="I489" s="9">
        <f t="shared" si="38"/>
        <v>48.950775285350403</v>
      </c>
      <c r="J489" s="9">
        <v>529</v>
      </c>
      <c r="K489" s="9">
        <v>14.979611847168002</v>
      </c>
      <c r="L489" s="9">
        <v>54.01</v>
      </c>
      <c r="M489" s="14">
        <v>16.462247999999999</v>
      </c>
      <c r="N489" s="15">
        <v>3.18</v>
      </c>
      <c r="O489" s="15">
        <v>0.96926400000000013</v>
      </c>
      <c r="P489" s="15">
        <v>171.72</v>
      </c>
      <c r="Q489" s="15">
        <v>15.953310028800002</v>
      </c>
      <c r="R489" s="16" t="s">
        <v>864</v>
      </c>
    </row>
    <row r="490" spans="1:18" x14ac:dyDescent="0.25">
      <c r="A490" s="3" t="s">
        <v>779</v>
      </c>
      <c r="B490" s="4" t="s">
        <v>857</v>
      </c>
      <c r="C490" s="5" t="s">
        <v>841</v>
      </c>
      <c r="D490" s="20" t="s">
        <v>959</v>
      </c>
      <c r="E490" s="4" t="s">
        <v>960</v>
      </c>
      <c r="F490" s="7">
        <v>37.757297199999996</v>
      </c>
      <c r="G490" s="8">
        <v>-84.873008900000002</v>
      </c>
      <c r="H490" s="9">
        <v>41.4</v>
      </c>
      <c r="I490" s="9">
        <f t="shared" si="38"/>
        <v>107.22550776791041</v>
      </c>
      <c r="J490" s="9">
        <v>975</v>
      </c>
      <c r="K490" s="9">
        <f>J490*0.3048*0.3048*0.3048</f>
        <v>27.608925427200003</v>
      </c>
      <c r="L490" s="9">
        <v>58.5</v>
      </c>
      <c r="M490" s="14">
        <f>L490*0.3048</f>
        <v>17.8308</v>
      </c>
      <c r="N490" s="15">
        <v>3.83</v>
      </c>
      <c r="O490" s="15">
        <f>N490*0.3048</f>
        <v>1.167384</v>
      </c>
      <c r="P490" s="15">
        <v>224</v>
      </c>
      <c r="Q490" s="15">
        <f>P490*0.3048*0.3048</f>
        <v>20.81028096</v>
      </c>
      <c r="R490" s="31" t="s">
        <v>873</v>
      </c>
    </row>
    <row r="491" spans="1:18" x14ac:dyDescent="0.25">
      <c r="A491" s="3" t="s">
        <v>779</v>
      </c>
      <c r="B491" s="4" t="s">
        <v>857</v>
      </c>
      <c r="C491" s="5" t="s">
        <v>841</v>
      </c>
      <c r="D491" s="20" t="s">
        <v>961</v>
      </c>
      <c r="E491" s="4" t="s">
        <v>962</v>
      </c>
      <c r="F491" s="8">
        <v>38.218680999999997</v>
      </c>
      <c r="G491" s="8">
        <v>-85.301900900000007</v>
      </c>
      <c r="H491" s="9">
        <v>54.8</v>
      </c>
      <c r="I491" s="9">
        <f t="shared" si="38"/>
        <v>141.93134844641281</v>
      </c>
      <c r="J491" s="9">
        <v>1500</v>
      </c>
      <c r="K491" s="9">
        <f>J491*0.3048*0.3048*0.3048</f>
        <v>42.475269888000007</v>
      </c>
      <c r="L491" s="9">
        <v>73.5</v>
      </c>
      <c r="M491" s="14">
        <f>L491*0.3048</f>
        <v>22.402800000000003</v>
      </c>
      <c r="N491" s="15">
        <v>5.29</v>
      </c>
      <c r="O491" s="15">
        <f>N491*0.3048</f>
        <v>1.612392</v>
      </c>
      <c r="P491" s="15">
        <v>389</v>
      </c>
      <c r="Q491" s="15">
        <f>P491*0.3048*0.3048</f>
        <v>36.139282560000005</v>
      </c>
      <c r="R491" s="31" t="s">
        <v>873</v>
      </c>
    </row>
    <row r="492" spans="1:18" x14ac:dyDescent="0.25">
      <c r="A492" s="3" t="s">
        <v>779</v>
      </c>
      <c r="B492" s="4" t="s">
        <v>857</v>
      </c>
      <c r="C492" s="5" t="s">
        <v>841</v>
      </c>
      <c r="D492" s="20" t="s">
        <v>963</v>
      </c>
      <c r="E492" s="4" t="s">
        <v>964</v>
      </c>
      <c r="F492" s="30">
        <v>37.991111099999998</v>
      </c>
      <c r="G492" s="30">
        <v>-85.641111100000003</v>
      </c>
      <c r="H492" s="9">
        <v>12.1</v>
      </c>
      <c r="I492" s="9">
        <f t="shared" si="38"/>
        <v>31.338856135065601</v>
      </c>
      <c r="J492" s="9">
        <v>343</v>
      </c>
      <c r="K492" s="9">
        <v>9.7126783810560013</v>
      </c>
      <c r="L492" s="9">
        <v>41.46</v>
      </c>
      <c r="M492" s="14">
        <v>12.637008000000002</v>
      </c>
      <c r="N492" s="15">
        <v>2.2999999999999998</v>
      </c>
      <c r="O492" s="15">
        <v>0.70104</v>
      </c>
      <c r="P492" s="15">
        <v>95.26</v>
      </c>
      <c r="Q492" s="15">
        <v>8.8499435904000006</v>
      </c>
      <c r="R492" s="16" t="s">
        <v>864</v>
      </c>
    </row>
    <row r="493" spans="1:18" x14ac:dyDescent="0.25">
      <c r="A493" s="3" t="s">
        <v>779</v>
      </c>
      <c r="B493" s="4" t="s">
        <v>857</v>
      </c>
      <c r="C493" s="5" t="s">
        <v>841</v>
      </c>
      <c r="D493" s="20" t="s">
        <v>965</v>
      </c>
      <c r="E493" s="4" t="s">
        <v>966</v>
      </c>
      <c r="F493" s="8">
        <v>38.188401659999997</v>
      </c>
      <c r="G493" s="8">
        <v>-85.460234999999997</v>
      </c>
      <c r="H493" s="9">
        <v>138</v>
      </c>
      <c r="I493" s="9">
        <f t="shared" si="38"/>
        <v>357.41835922636807</v>
      </c>
      <c r="J493" s="9">
        <v>4340</v>
      </c>
      <c r="K493" s="9">
        <f>J493*0.3048*0.3048*0.3048</f>
        <v>122.89511420928002</v>
      </c>
      <c r="L493" s="9">
        <v>130</v>
      </c>
      <c r="M493" s="14">
        <f>L493*0.3048</f>
        <v>39.624000000000002</v>
      </c>
      <c r="N493" s="15">
        <v>9.06</v>
      </c>
      <c r="O493" s="15">
        <f>N493*0.3048</f>
        <v>2.7614880000000004</v>
      </c>
      <c r="P493" s="15">
        <v>1173</v>
      </c>
      <c r="Q493" s="15">
        <f>P493*0.3048*0.3048</f>
        <v>108.97526592000001</v>
      </c>
      <c r="R493" s="31" t="s">
        <v>873</v>
      </c>
    </row>
    <row r="494" spans="1:18" x14ac:dyDescent="0.25">
      <c r="A494" s="3" t="s">
        <v>779</v>
      </c>
      <c r="B494" s="4" t="s">
        <v>857</v>
      </c>
      <c r="C494" s="5" t="s">
        <v>841</v>
      </c>
      <c r="D494" s="20" t="s">
        <v>967</v>
      </c>
      <c r="E494" s="4" t="s">
        <v>968</v>
      </c>
      <c r="F494" s="30">
        <v>38.188401659999997</v>
      </c>
      <c r="G494" s="30">
        <v>-85.460234999999997</v>
      </c>
      <c r="H494" s="9">
        <v>138</v>
      </c>
      <c r="I494" s="9">
        <f t="shared" si="38"/>
        <v>357.41835922636807</v>
      </c>
      <c r="J494" s="9">
        <v>3270</v>
      </c>
      <c r="K494" s="9">
        <v>92.59608835584001</v>
      </c>
      <c r="L494" s="9">
        <v>124.72</v>
      </c>
      <c r="M494" s="14">
        <v>38.014656000000002</v>
      </c>
      <c r="N494" s="15">
        <v>7.09</v>
      </c>
      <c r="O494" s="15">
        <v>2.1610320000000001</v>
      </c>
      <c r="P494" s="15">
        <v>883.99</v>
      </c>
      <c r="Q494" s="15">
        <v>82.125358329600004</v>
      </c>
      <c r="R494" s="16" t="s">
        <v>864</v>
      </c>
    </row>
    <row r="495" spans="1:18" x14ac:dyDescent="0.25">
      <c r="A495" s="3" t="s">
        <v>779</v>
      </c>
      <c r="B495" s="4" t="s">
        <v>857</v>
      </c>
      <c r="C495" s="5" t="s">
        <v>841</v>
      </c>
      <c r="D495" s="20" t="s">
        <v>969</v>
      </c>
      <c r="E495" s="4" t="s">
        <v>970</v>
      </c>
      <c r="F495" s="29">
        <v>38.194791090000002</v>
      </c>
      <c r="G495" s="30">
        <v>-85.557181</v>
      </c>
      <c r="H495" s="9">
        <v>5.47</v>
      </c>
      <c r="I495" s="9">
        <f t="shared" si="38"/>
        <v>14.16723496353792</v>
      </c>
      <c r="J495" s="9">
        <v>167</v>
      </c>
      <c r="K495" s="9">
        <v>4.7289133808640011</v>
      </c>
      <c r="L495" s="9">
        <v>44.44</v>
      </c>
      <c r="M495" s="14">
        <v>13.545311999999999</v>
      </c>
      <c r="N495" s="15">
        <v>1.53</v>
      </c>
      <c r="O495" s="15">
        <v>0.46634400000000004</v>
      </c>
      <c r="P495" s="15">
        <v>67.98</v>
      </c>
      <c r="Q495" s="15">
        <v>6.315548659200001</v>
      </c>
      <c r="R495" s="16" t="s">
        <v>864</v>
      </c>
    </row>
    <row r="496" spans="1:18" x14ac:dyDescent="0.25">
      <c r="A496" s="3" t="s">
        <v>779</v>
      </c>
      <c r="B496" s="4" t="s">
        <v>857</v>
      </c>
      <c r="C496" s="5" t="s">
        <v>841</v>
      </c>
      <c r="D496" s="20" t="s">
        <v>971</v>
      </c>
      <c r="E496" s="4" t="s">
        <v>972</v>
      </c>
      <c r="F496" s="7">
        <v>37.927841379999997</v>
      </c>
      <c r="G496" s="8">
        <v>-85.653568800000002</v>
      </c>
      <c r="H496" s="9">
        <v>7.91</v>
      </c>
      <c r="I496" s="9">
        <f t="shared" si="38"/>
        <v>20.486805952757763</v>
      </c>
      <c r="J496" s="9">
        <v>366</v>
      </c>
      <c r="K496" s="9">
        <f>J496*0.3048*0.3048*0.3048</f>
        <v>10.363965852672003</v>
      </c>
      <c r="L496" s="9">
        <v>37.1</v>
      </c>
      <c r="M496" s="14">
        <f t="shared" ref="M496:M559" si="43">L496*0.3048</f>
        <v>11.30808</v>
      </c>
      <c r="N496" s="15">
        <v>2.38</v>
      </c>
      <c r="O496" s="15">
        <f t="shared" ref="O496:O559" si="44">N496*0.3048</f>
        <v>0.72542399999999996</v>
      </c>
      <c r="P496" s="15">
        <v>88.1</v>
      </c>
      <c r="Q496" s="15">
        <f t="shared" ref="Q496:Q559" si="45">P496*0.3048*0.3048</f>
        <v>8.1847578240000001</v>
      </c>
      <c r="R496" s="31" t="s">
        <v>873</v>
      </c>
    </row>
    <row r="497" spans="1:18" x14ac:dyDescent="0.25">
      <c r="A497" s="3" t="s">
        <v>779</v>
      </c>
      <c r="B497" s="4" t="s">
        <v>857</v>
      </c>
      <c r="C497" s="5" t="s">
        <v>841</v>
      </c>
      <c r="D497" s="20" t="s">
        <v>973</v>
      </c>
      <c r="E497" s="4" t="s">
        <v>974</v>
      </c>
      <c r="F497" s="8">
        <v>37.7042328</v>
      </c>
      <c r="G497" s="8">
        <v>-85.145792900000004</v>
      </c>
      <c r="H497" s="9">
        <v>85.9</v>
      </c>
      <c r="I497" s="9">
        <f t="shared" si="38"/>
        <v>222.47997867786245</v>
      </c>
      <c r="J497" s="9">
        <v>3000</v>
      </c>
      <c r="K497" s="9">
        <f>J497*0.3048*0.3048*0.3048</f>
        <v>84.950539776000014</v>
      </c>
      <c r="L497" s="9">
        <v>87.7</v>
      </c>
      <c r="M497" s="14">
        <f t="shared" si="43"/>
        <v>26.730960000000003</v>
      </c>
      <c r="N497" s="15">
        <v>9.68</v>
      </c>
      <c r="O497" s="15">
        <f t="shared" si="44"/>
        <v>2.9504640000000002</v>
      </c>
      <c r="P497" s="15">
        <v>849</v>
      </c>
      <c r="Q497" s="15">
        <f t="shared" si="45"/>
        <v>78.87468096000002</v>
      </c>
      <c r="R497" s="31" t="s">
        <v>873</v>
      </c>
    </row>
    <row r="498" spans="1:18" x14ac:dyDescent="0.25">
      <c r="A498" s="3" t="s">
        <v>122</v>
      </c>
      <c r="B498" s="4" t="s">
        <v>176</v>
      </c>
      <c r="C498" s="5" t="s">
        <v>841</v>
      </c>
      <c r="D498" s="20" t="s">
        <v>975</v>
      </c>
      <c r="E498" s="4" t="s">
        <v>976</v>
      </c>
      <c r="F498" s="7">
        <v>36.649251100000001</v>
      </c>
      <c r="G498" s="8">
        <v>-83.571857100000003</v>
      </c>
      <c r="H498" s="9">
        <v>1.9</v>
      </c>
      <c r="I498" s="9">
        <f t="shared" si="38"/>
        <v>4.9209774096384002</v>
      </c>
      <c r="J498" s="9">
        <v>85</v>
      </c>
      <c r="K498" s="9">
        <f t="shared" ref="K498:K561" si="46">J498*0.3048^3</f>
        <v>2.4069319603200006</v>
      </c>
      <c r="L498" s="9">
        <v>25.4</v>
      </c>
      <c r="M498" s="14">
        <f t="shared" si="43"/>
        <v>7.7419200000000004</v>
      </c>
      <c r="N498" s="15">
        <v>1.04</v>
      </c>
      <c r="O498" s="15">
        <f t="shared" si="44"/>
        <v>0.31699200000000005</v>
      </c>
      <c r="P498" s="15">
        <v>26.4</v>
      </c>
      <c r="Q498" s="15">
        <f t="shared" si="45"/>
        <v>2.4526402560000005</v>
      </c>
      <c r="R498" s="16" t="s">
        <v>977</v>
      </c>
    </row>
    <row r="499" spans="1:18" x14ac:dyDescent="0.25">
      <c r="A499" s="3" t="s">
        <v>122</v>
      </c>
      <c r="B499" s="4" t="s">
        <v>176</v>
      </c>
      <c r="C499" s="5" t="s">
        <v>841</v>
      </c>
      <c r="D499" s="20" t="s">
        <v>978</v>
      </c>
      <c r="E499" s="4" t="s">
        <v>979</v>
      </c>
      <c r="F499" s="7">
        <v>36.951476499999998</v>
      </c>
      <c r="G499" s="8">
        <v>-84.0935427</v>
      </c>
      <c r="H499" s="9">
        <v>53.8</v>
      </c>
      <c r="I499" s="9">
        <f t="shared" si="38"/>
        <v>139.3413603360768</v>
      </c>
      <c r="J499" s="9">
        <v>614</v>
      </c>
      <c r="K499" s="9">
        <f t="shared" si="46"/>
        <v>17.386543807488003</v>
      </c>
      <c r="L499" s="9">
        <v>71.400000000000006</v>
      </c>
      <c r="M499" s="14">
        <f t="shared" si="43"/>
        <v>21.762720000000002</v>
      </c>
      <c r="N499" s="15">
        <v>1.98</v>
      </c>
      <c r="O499" s="15">
        <f t="shared" si="44"/>
        <v>0.60350400000000004</v>
      </c>
      <c r="P499" s="15">
        <v>141.4</v>
      </c>
      <c r="Q499" s="15">
        <f t="shared" si="45"/>
        <v>13.136489856000003</v>
      </c>
      <c r="R499" s="16" t="s">
        <v>844</v>
      </c>
    </row>
    <row r="500" spans="1:18" x14ac:dyDescent="0.25">
      <c r="A500" s="3" t="s">
        <v>122</v>
      </c>
      <c r="B500" s="4" t="s">
        <v>176</v>
      </c>
      <c r="C500" s="5" t="s">
        <v>841</v>
      </c>
      <c r="D500" s="20" t="s">
        <v>980</v>
      </c>
      <c r="E500" s="4" t="s">
        <v>981</v>
      </c>
      <c r="F500" s="7">
        <v>37.320086340000003</v>
      </c>
      <c r="G500" s="8">
        <v>-84.138265399999995</v>
      </c>
      <c r="H500" s="9">
        <v>61.7</v>
      </c>
      <c r="I500" s="9">
        <f t="shared" si="38"/>
        <v>159.80226640773122</v>
      </c>
      <c r="J500" s="9">
        <v>750</v>
      </c>
      <c r="K500" s="9">
        <f t="shared" si="46"/>
        <v>21.237634944000003</v>
      </c>
      <c r="L500" s="9">
        <v>62.6</v>
      </c>
      <c r="M500" s="14">
        <f t="shared" si="43"/>
        <v>19.080480000000001</v>
      </c>
      <c r="N500" s="15">
        <v>3.36</v>
      </c>
      <c r="O500" s="15">
        <f t="shared" si="44"/>
        <v>1.0241279999999999</v>
      </c>
      <c r="P500" s="15">
        <v>210</v>
      </c>
      <c r="Q500" s="15">
        <f t="shared" si="45"/>
        <v>19.509638400000004</v>
      </c>
      <c r="R500" s="16" t="s">
        <v>977</v>
      </c>
    </row>
    <row r="501" spans="1:18" x14ac:dyDescent="0.25">
      <c r="A501" s="3" t="s">
        <v>122</v>
      </c>
      <c r="B501" s="4" t="s">
        <v>176</v>
      </c>
      <c r="C501" s="4" t="s">
        <v>982</v>
      </c>
      <c r="D501" s="20" t="s">
        <v>983</v>
      </c>
      <c r="E501" s="4" t="s">
        <v>984</v>
      </c>
      <c r="F501" s="7">
        <v>36.258958380000003</v>
      </c>
      <c r="G501" s="8">
        <v>-84.961064699999994</v>
      </c>
      <c r="H501" s="9">
        <v>1.1100000000000001</v>
      </c>
      <c r="I501" s="9">
        <f t="shared" si="38"/>
        <v>2.8748868024729606</v>
      </c>
      <c r="J501" s="9">
        <v>125</v>
      </c>
      <c r="K501" s="9">
        <f t="shared" si="46"/>
        <v>3.5396058240000006</v>
      </c>
      <c r="L501" s="9">
        <v>16.3</v>
      </c>
      <c r="M501" s="14">
        <f t="shared" si="43"/>
        <v>4.9682400000000007</v>
      </c>
      <c r="N501" s="15">
        <v>1.8</v>
      </c>
      <c r="O501" s="15">
        <f t="shared" si="44"/>
        <v>0.54864000000000002</v>
      </c>
      <c r="P501" s="15">
        <v>29.1</v>
      </c>
      <c r="Q501" s="15">
        <f t="shared" si="45"/>
        <v>2.7034784640000002</v>
      </c>
      <c r="R501" s="16" t="s">
        <v>985</v>
      </c>
    </row>
    <row r="502" spans="1:18" x14ac:dyDescent="0.25">
      <c r="A502" s="3" t="s">
        <v>122</v>
      </c>
      <c r="B502" s="4" t="s">
        <v>176</v>
      </c>
      <c r="C502" s="4" t="s">
        <v>982</v>
      </c>
      <c r="D502" s="20" t="s">
        <v>986</v>
      </c>
      <c r="E502" s="4" t="s">
        <v>987</v>
      </c>
      <c r="F502" s="7">
        <v>36.388287570000003</v>
      </c>
      <c r="G502" s="8">
        <v>-84.630188099999998</v>
      </c>
      <c r="H502" s="9">
        <v>272</v>
      </c>
      <c r="I502" s="9">
        <f t="shared" si="38"/>
        <v>704.4767660113921</v>
      </c>
      <c r="J502" s="9">
        <v>10750</v>
      </c>
      <c r="K502" s="9">
        <f t="shared" si="46"/>
        <v>304.40610086400005</v>
      </c>
      <c r="L502" s="9">
        <v>224</v>
      </c>
      <c r="M502" s="14">
        <f t="shared" si="43"/>
        <v>68.275199999999998</v>
      </c>
      <c r="N502" s="15">
        <v>8.6</v>
      </c>
      <c r="O502" s="15">
        <f t="shared" si="44"/>
        <v>2.6212800000000001</v>
      </c>
      <c r="P502" s="15">
        <v>1919</v>
      </c>
      <c r="Q502" s="15">
        <f t="shared" si="45"/>
        <v>178.28093376000001</v>
      </c>
      <c r="R502" s="16" t="s">
        <v>985</v>
      </c>
    </row>
    <row r="503" spans="1:18" x14ac:dyDescent="0.25">
      <c r="A503" s="3" t="s">
        <v>122</v>
      </c>
      <c r="B503" s="4" t="s">
        <v>176</v>
      </c>
      <c r="C503" s="4" t="s">
        <v>982</v>
      </c>
      <c r="D503" s="20" t="s">
        <v>988</v>
      </c>
      <c r="E503" s="4" t="s">
        <v>989</v>
      </c>
      <c r="F503" s="7">
        <v>36.416178950000003</v>
      </c>
      <c r="G503" s="8">
        <v>-85.026340189999999</v>
      </c>
      <c r="H503" s="9">
        <v>202</v>
      </c>
      <c r="I503" s="9">
        <f t="shared" si="38"/>
        <v>523.17759828787212</v>
      </c>
      <c r="J503" s="9">
        <v>7620</v>
      </c>
      <c r="K503" s="9">
        <f t="shared" si="46"/>
        <v>215.77437103104003</v>
      </c>
      <c r="L503" s="9">
        <v>136.30000000000001</v>
      </c>
      <c r="M503" s="14">
        <f t="shared" si="43"/>
        <v>41.544240000000002</v>
      </c>
      <c r="N503" s="15">
        <v>8.3000000000000007</v>
      </c>
      <c r="O503" s="15">
        <f t="shared" si="44"/>
        <v>2.5298400000000005</v>
      </c>
      <c r="P503" s="15">
        <v>1130</v>
      </c>
      <c r="Q503" s="15">
        <f t="shared" si="45"/>
        <v>104.98043520000002</v>
      </c>
      <c r="R503" s="16" t="s">
        <v>985</v>
      </c>
    </row>
    <row r="504" spans="1:18" x14ac:dyDescent="0.25">
      <c r="A504" s="3" t="s">
        <v>122</v>
      </c>
      <c r="B504" s="4" t="s">
        <v>176</v>
      </c>
      <c r="C504" s="4" t="s">
        <v>982</v>
      </c>
      <c r="D504" s="20" t="s">
        <v>990</v>
      </c>
      <c r="E504" s="4" t="s">
        <v>991</v>
      </c>
      <c r="F504" s="7">
        <v>36.397387299999998</v>
      </c>
      <c r="G504" s="8">
        <v>-85.174448600000005</v>
      </c>
      <c r="H504" s="9">
        <v>115</v>
      </c>
      <c r="I504" s="9">
        <f t="shared" si="38"/>
        <v>297.84863268864001</v>
      </c>
      <c r="J504" s="9">
        <v>4210</v>
      </c>
      <c r="K504" s="9">
        <f t="shared" si="46"/>
        <v>119.21392415232002</v>
      </c>
      <c r="L504" s="9">
        <v>127.1</v>
      </c>
      <c r="M504" s="14">
        <f t="shared" si="43"/>
        <v>38.740079999999999</v>
      </c>
      <c r="N504" s="15">
        <v>5.0999999999999996</v>
      </c>
      <c r="O504" s="15">
        <f t="shared" si="44"/>
        <v>1.5544799999999999</v>
      </c>
      <c r="P504" s="15">
        <v>649.20000000000005</v>
      </c>
      <c r="Q504" s="15">
        <f t="shared" si="45"/>
        <v>60.312653568000009</v>
      </c>
      <c r="R504" s="16" t="s">
        <v>985</v>
      </c>
    </row>
    <row r="505" spans="1:18" x14ac:dyDescent="0.25">
      <c r="A505" s="3" t="s">
        <v>779</v>
      </c>
      <c r="B505" s="4" t="s">
        <v>857</v>
      </c>
      <c r="C505" s="4" t="s">
        <v>982</v>
      </c>
      <c r="D505" s="20" t="s">
        <v>992</v>
      </c>
      <c r="E505" s="4" t="s">
        <v>993</v>
      </c>
      <c r="F505" s="7">
        <v>36.560344700000002</v>
      </c>
      <c r="G505" s="8">
        <v>-85.0730073</v>
      </c>
      <c r="H505" s="9">
        <v>106</v>
      </c>
      <c r="I505" s="9">
        <f t="shared" si="38"/>
        <v>274.53873969561602</v>
      </c>
      <c r="J505" s="9">
        <v>5180</v>
      </c>
      <c r="K505" s="9">
        <f t="shared" si="46"/>
        <v>146.68126534656002</v>
      </c>
      <c r="L505" s="9">
        <v>159.9</v>
      </c>
      <c r="M505" s="14">
        <f t="shared" si="43"/>
        <v>48.737520000000004</v>
      </c>
      <c r="N505" s="15">
        <v>4.8</v>
      </c>
      <c r="O505" s="15">
        <f t="shared" si="44"/>
        <v>1.4630400000000001</v>
      </c>
      <c r="P505" s="15">
        <v>764.5</v>
      </c>
      <c r="Q505" s="15">
        <f t="shared" si="45"/>
        <v>71.024374080000015</v>
      </c>
      <c r="R505" s="16" t="s">
        <v>985</v>
      </c>
    </row>
    <row r="506" spans="1:18" x14ac:dyDescent="0.25">
      <c r="A506" s="3" t="s">
        <v>122</v>
      </c>
      <c r="B506" s="4" t="s">
        <v>994</v>
      </c>
      <c r="C506" s="5" t="s">
        <v>579</v>
      </c>
      <c r="D506" s="20" t="s">
        <v>995</v>
      </c>
      <c r="E506" s="4" t="s">
        <v>996</v>
      </c>
      <c r="F506" s="7">
        <v>35.143333300000002</v>
      </c>
      <c r="G506" s="8">
        <v>-82.824722199999997</v>
      </c>
      <c r="H506" s="9">
        <v>67.900000000000006</v>
      </c>
      <c r="I506" s="9">
        <f t="shared" si="38"/>
        <v>175.86019269181443</v>
      </c>
      <c r="J506" s="9">
        <v>3226</v>
      </c>
      <c r="K506" s="9">
        <f t="shared" si="46"/>
        <v>91.350147105792018</v>
      </c>
      <c r="L506" s="9">
        <v>82.4</v>
      </c>
      <c r="M506" s="14">
        <f t="shared" si="43"/>
        <v>25.115520000000004</v>
      </c>
      <c r="N506" s="15">
        <v>6.6</v>
      </c>
      <c r="O506" s="15">
        <f t="shared" si="44"/>
        <v>2.0116800000000001</v>
      </c>
      <c r="P506" s="15">
        <v>544.9</v>
      </c>
      <c r="Q506" s="15">
        <f t="shared" si="45"/>
        <v>50.622866496</v>
      </c>
      <c r="R506" s="16" t="s">
        <v>997</v>
      </c>
    </row>
    <row r="507" spans="1:18" x14ac:dyDescent="0.25">
      <c r="A507" s="3" t="s">
        <v>122</v>
      </c>
      <c r="B507" s="4" t="s">
        <v>994</v>
      </c>
      <c r="C507" s="5" t="s">
        <v>579</v>
      </c>
      <c r="D507" s="20" t="s">
        <v>998</v>
      </c>
      <c r="E507" s="4" t="s">
        <v>999</v>
      </c>
      <c r="F507" s="7">
        <v>35.211222999999997</v>
      </c>
      <c r="G507" s="8">
        <v>-82.783182999999994</v>
      </c>
      <c r="H507" s="9">
        <v>11.7</v>
      </c>
      <c r="I507" s="9">
        <f t="shared" si="38"/>
        <v>30.3028608909312</v>
      </c>
      <c r="J507" s="9">
        <v>470</v>
      </c>
      <c r="K507" s="9">
        <f t="shared" si="46"/>
        <v>13.308917898240002</v>
      </c>
      <c r="L507" s="9">
        <v>38</v>
      </c>
      <c r="M507" s="14">
        <f t="shared" si="43"/>
        <v>11.5824</v>
      </c>
      <c r="N507" s="15">
        <v>2.5</v>
      </c>
      <c r="O507" s="15">
        <f t="shared" si="44"/>
        <v>0.76200000000000001</v>
      </c>
      <c r="P507" s="15">
        <v>94.2</v>
      </c>
      <c r="Q507" s="15">
        <f t="shared" si="45"/>
        <v>8.7514663680000009</v>
      </c>
      <c r="R507" s="16" t="s">
        <v>997</v>
      </c>
    </row>
    <row r="508" spans="1:18" x14ac:dyDescent="0.25">
      <c r="A508" s="3" t="s">
        <v>122</v>
      </c>
      <c r="B508" s="4" t="s">
        <v>994</v>
      </c>
      <c r="C508" s="5" t="s">
        <v>579</v>
      </c>
      <c r="D508" s="20" t="s">
        <v>1000</v>
      </c>
      <c r="E508" s="4" t="s">
        <v>1001</v>
      </c>
      <c r="F508" s="7">
        <v>35.273055560000003</v>
      </c>
      <c r="G508" s="8">
        <v>-82.705833299999995</v>
      </c>
      <c r="H508" s="9">
        <v>40.4</v>
      </c>
      <c r="I508" s="9">
        <f t="shared" si="38"/>
        <v>104.63551965757441</v>
      </c>
      <c r="J508" s="9">
        <v>1457</v>
      </c>
      <c r="K508" s="9">
        <f t="shared" si="46"/>
        <v>41.257645484544007</v>
      </c>
      <c r="L508" s="9">
        <v>87.6</v>
      </c>
      <c r="M508" s="14">
        <f t="shared" si="43"/>
        <v>26.700479999999999</v>
      </c>
      <c r="N508" s="15">
        <v>3.6</v>
      </c>
      <c r="O508" s="15">
        <f t="shared" si="44"/>
        <v>1.09728</v>
      </c>
      <c r="P508" s="15">
        <v>316</v>
      </c>
      <c r="Q508" s="15">
        <f t="shared" si="45"/>
        <v>29.357360640000003</v>
      </c>
      <c r="R508" s="16" t="s">
        <v>997</v>
      </c>
    </row>
    <row r="509" spans="1:18" x14ac:dyDescent="0.25">
      <c r="A509" s="3" t="s">
        <v>122</v>
      </c>
      <c r="B509" s="4" t="s">
        <v>994</v>
      </c>
      <c r="C509" s="5" t="s">
        <v>579</v>
      </c>
      <c r="D509" s="20" t="s">
        <v>1002</v>
      </c>
      <c r="E509" s="4" t="s">
        <v>1003</v>
      </c>
      <c r="F509" s="7">
        <v>35.398055560000003</v>
      </c>
      <c r="G509" s="8">
        <v>-82.594999999999999</v>
      </c>
      <c r="H509" s="9">
        <v>66.7</v>
      </c>
      <c r="I509" s="9">
        <f t="shared" si="38"/>
        <v>172.75220695941124</v>
      </c>
      <c r="J509" s="9">
        <v>2263</v>
      </c>
      <c r="K509" s="9">
        <f t="shared" si="46"/>
        <v>64.081023837696009</v>
      </c>
      <c r="L509" s="9">
        <v>74.3</v>
      </c>
      <c r="M509" s="14">
        <f t="shared" si="43"/>
        <v>22.646640000000001</v>
      </c>
      <c r="N509" s="15">
        <v>4.5</v>
      </c>
      <c r="O509" s="15">
        <f t="shared" si="44"/>
        <v>1.3716000000000002</v>
      </c>
      <c r="P509" s="15">
        <v>333</v>
      </c>
      <c r="Q509" s="15">
        <f t="shared" si="45"/>
        <v>30.936712320000002</v>
      </c>
      <c r="R509" s="16" t="s">
        <v>997</v>
      </c>
    </row>
    <row r="510" spans="1:18" x14ac:dyDescent="0.25">
      <c r="A510" s="3" t="s">
        <v>122</v>
      </c>
      <c r="B510" s="4" t="s">
        <v>994</v>
      </c>
      <c r="C510" s="5" t="s">
        <v>579</v>
      </c>
      <c r="D510" s="20" t="s">
        <v>1004</v>
      </c>
      <c r="E510" s="4" t="s">
        <v>1005</v>
      </c>
      <c r="F510" s="7">
        <v>35.683333300000001</v>
      </c>
      <c r="G510" s="8">
        <v>-82.333055599999994</v>
      </c>
      <c r="H510" s="9">
        <v>14.5</v>
      </c>
      <c r="I510" s="9">
        <f t="shared" si="38"/>
        <v>37.554827599872006</v>
      </c>
      <c r="J510" s="9">
        <v>855.7</v>
      </c>
      <c r="K510" s="9">
        <f t="shared" si="46"/>
        <v>24.230725628774405</v>
      </c>
      <c r="L510" s="9">
        <v>69.3</v>
      </c>
      <c r="M510" s="14">
        <f t="shared" si="43"/>
        <v>21.122640000000001</v>
      </c>
      <c r="N510" s="15">
        <v>2.5</v>
      </c>
      <c r="O510" s="15">
        <f t="shared" si="44"/>
        <v>0.76200000000000001</v>
      </c>
      <c r="P510" s="15">
        <v>170.6</v>
      </c>
      <c r="Q510" s="15">
        <f t="shared" si="45"/>
        <v>15.849258624000001</v>
      </c>
      <c r="R510" s="16" t="s">
        <v>997</v>
      </c>
    </row>
    <row r="511" spans="1:18" x14ac:dyDescent="0.25">
      <c r="A511" s="3" t="s">
        <v>122</v>
      </c>
      <c r="B511" s="4" t="s">
        <v>994</v>
      </c>
      <c r="C511" s="5" t="s">
        <v>579</v>
      </c>
      <c r="D511" s="20" t="s">
        <v>1006</v>
      </c>
      <c r="E511" s="4" t="s">
        <v>1007</v>
      </c>
      <c r="F511" s="7">
        <v>35.653055559999999</v>
      </c>
      <c r="G511" s="8">
        <v>-82.405277799999993</v>
      </c>
      <c r="H511" s="9">
        <v>5.46</v>
      </c>
      <c r="I511" s="9">
        <f t="shared" si="38"/>
        <v>14.141335082434562</v>
      </c>
      <c r="J511" s="9">
        <v>231.5</v>
      </c>
      <c r="K511" s="9">
        <f t="shared" si="46"/>
        <v>6.5553499860480011</v>
      </c>
      <c r="L511" s="9">
        <v>32.1</v>
      </c>
      <c r="M511" s="14">
        <f t="shared" si="43"/>
        <v>9.7840800000000012</v>
      </c>
      <c r="N511" s="15">
        <v>1.7</v>
      </c>
      <c r="O511" s="15">
        <f t="shared" si="44"/>
        <v>0.51816000000000006</v>
      </c>
      <c r="P511" s="15">
        <v>56</v>
      </c>
      <c r="Q511" s="15">
        <f t="shared" si="45"/>
        <v>5.20257024</v>
      </c>
      <c r="R511" s="16" t="s">
        <v>997</v>
      </c>
    </row>
    <row r="512" spans="1:18" x14ac:dyDescent="0.25">
      <c r="A512" s="3" t="s">
        <v>122</v>
      </c>
      <c r="B512" s="4" t="s">
        <v>994</v>
      </c>
      <c r="C512" s="5" t="s">
        <v>579</v>
      </c>
      <c r="D512" s="20" t="s">
        <v>1008</v>
      </c>
      <c r="E512" s="4" t="s">
        <v>1009</v>
      </c>
      <c r="F512" s="7">
        <v>35.919826360000002</v>
      </c>
      <c r="G512" s="8">
        <v>-82.761530300000004</v>
      </c>
      <c r="H512" s="9">
        <v>126</v>
      </c>
      <c r="I512" s="9">
        <f t="shared" si="38"/>
        <v>326.33850190233602</v>
      </c>
      <c r="J512" s="9">
        <v>2763</v>
      </c>
      <c r="K512" s="9">
        <f t="shared" si="46"/>
        <v>78.239447133696018</v>
      </c>
      <c r="L512" s="9">
        <v>110.8</v>
      </c>
      <c r="M512" s="14">
        <f t="shared" si="43"/>
        <v>33.771839999999997</v>
      </c>
      <c r="N512" s="15">
        <v>3.7</v>
      </c>
      <c r="O512" s="15">
        <f t="shared" si="44"/>
        <v>1.1277600000000001</v>
      </c>
      <c r="P512" s="15">
        <v>406</v>
      </c>
      <c r="Q512" s="15">
        <f t="shared" si="45"/>
        <v>37.71863424</v>
      </c>
      <c r="R512" s="16" t="s">
        <v>997</v>
      </c>
    </row>
    <row r="513" spans="1:18" ht="15" customHeight="1" x14ac:dyDescent="0.25">
      <c r="A513" s="3" t="s">
        <v>122</v>
      </c>
      <c r="B513" s="4" t="s">
        <v>994</v>
      </c>
      <c r="C513" s="5" t="s">
        <v>579</v>
      </c>
      <c r="D513" s="20" t="s">
        <v>1010</v>
      </c>
      <c r="E513" s="4" t="s">
        <v>1011</v>
      </c>
      <c r="F513" s="7">
        <v>35.396111099999999</v>
      </c>
      <c r="G513" s="8">
        <v>-82.9375</v>
      </c>
      <c r="H513" s="9">
        <v>27.6</v>
      </c>
      <c r="I513" s="9">
        <f t="shared" si="38"/>
        <v>71.483671845273605</v>
      </c>
      <c r="J513" s="9">
        <v>2433</v>
      </c>
      <c r="K513" s="9">
        <f t="shared" si="46"/>
        <v>68.894887758336012</v>
      </c>
      <c r="L513" s="9">
        <v>80.599999999999994</v>
      </c>
      <c r="M513" s="14">
        <f t="shared" si="43"/>
        <v>24.566880000000001</v>
      </c>
      <c r="N513" s="15">
        <v>3.4</v>
      </c>
      <c r="O513" s="15">
        <f t="shared" si="44"/>
        <v>1.0363200000000001</v>
      </c>
      <c r="P513" s="15">
        <v>277.89999999999998</v>
      </c>
      <c r="Q513" s="15">
        <f t="shared" si="45"/>
        <v>25.817754816000001</v>
      </c>
      <c r="R513" s="16" t="s">
        <v>997</v>
      </c>
    </row>
    <row r="514" spans="1:18" x14ac:dyDescent="0.25">
      <c r="A514" s="3" t="s">
        <v>122</v>
      </c>
      <c r="B514" s="4" t="s">
        <v>994</v>
      </c>
      <c r="C514" s="5" t="s">
        <v>579</v>
      </c>
      <c r="D514" s="20" t="s">
        <v>1012</v>
      </c>
      <c r="E514" s="4" t="s">
        <v>1013</v>
      </c>
      <c r="F514" s="7">
        <v>35.46166667</v>
      </c>
      <c r="G514" s="8">
        <v>-82.869722199999998</v>
      </c>
      <c r="H514" s="9">
        <v>51.5</v>
      </c>
      <c r="I514" s="9">
        <f t="shared" si="38"/>
        <v>133.38438768230401</v>
      </c>
      <c r="J514" s="9">
        <v>3450</v>
      </c>
      <c r="K514" s="9">
        <f t="shared" si="46"/>
        <v>97.693120742400012</v>
      </c>
      <c r="L514" s="9">
        <v>107</v>
      </c>
      <c r="M514" s="14">
        <f t="shared" si="43"/>
        <v>32.613599999999998</v>
      </c>
      <c r="N514" s="15">
        <v>4.2</v>
      </c>
      <c r="O514" s="15">
        <f t="shared" si="44"/>
        <v>1.2801600000000002</v>
      </c>
      <c r="P514" s="15">
        <v>446.3</v>
      </c>
      <c r="Q514" s="15">
        <f t="shared" si="45"/>
        <v>41.462626752000006</v>
      </c>
      <c r="R514" s="16" t="s">
        <v>997</v>
      </c>
    </row>
    <row r="515" spans="1:18" x14ac:dyDescent="0.25">
      <c r="A515" s="3" t="s">
        <v>122</v>
      </c>
      <c r="B515" s="4" t="s">
        <v>994</v>
      </c>
      <c r="C515" s="5" t="s">
        <v>579</v>
      </c>
      <c r="D515" s="20" t="s">
        <v>1014</v>
      </c>
      <c r="E515" s="4" t="s">
        <v>1015</v>
      </c>
      <c r="F515" s="7">
        <v>35.667499999999997</v>
      </c>
      <c r="G515" s="8">
        <v>-83.073611099999994</v>
      </c>
      <c r="H515" s="9">
        <v>49.2</v>
      </c>
      <c r="I515" s="9">
        <f t="shared" ref="I515:I578" si="47">H515*1.609344^2</f>
        <v>127.42741502853123</v>
      </c>
      <c r="J515" s="9">
        <v>1320</v>
      </c>
      <c r="K515" s="9">
        <f t="shared" si="46"/>
        <v>37.378237501440005</v>
      </c>
      <c r="L515" s="9">
        <v>58.7</v>
      </c>
      <c r="M515" s="14">
        <f t="shared" si="43"/>
        <v>17.891760000000001</v>
      </c>
      <c r="N515" s="15">
        <v>3.2</v>
      </c>
      <c r="O515" s="15">
        <f t="shared" si="44"/>
        <v>0.97536000000000012</v>
      </c>
      <c r="P515" s="15">
        <v>186.9</v>
      </c>
      <c r="Q515" s="15">
        <f t="shared" si="45"/>
        <v>17.363578176000001</v>
      </c>
      <c r="R515" s="16" t="s">
        <v>997</v>
      </c>
    </row>
    <row r="516" spans="1:18" x14ac:dyDescent="0.25">
      <c r="A516" s="3" t="s">
        <v>122</v>
      </c>
      <c r="B516" s="4" t="s">
        <v>166</v>
      </c>
      <c r="C516" s="5" t="s">
        <v>478</v>
      </c>
      <c r="D516" s="20" t="s">
        <v>1016</v>
      </c>
      <c r="E516" s="4" t="s">
        <v>1017</v>
      </c>
      <c r="F516" s="7">
        <v>36.760393100000002</v>
      </c>
      <c r="G516" s="8">
        <v>-81.631229289999993</v>
      </c>
      <c r="H516" s="9">
        <v>76.599999999999994</v>
      </c>
      <c r="I516" s="9">
        <f t="shared" si="47"/>
        <v>198.39308925173762</v>
      </c>
      <c r="J516" s="9">
        <v>1150</v>
      </c>
      <c r="K516" s="9">
        <f t="shared" si="46"/>
        <v>32.564373580800002</v>
      </c>
      <c r="L516" s="9">
        <v>72.8</v>
      </c>
      <c r="M516" s="14">
        <f t="shared" si="43"/>
        <v>22.189440000000001</v>
      </c>
      <c r="N516" s="15">
        <v>3.2</v>
      </c>
      <c r="O516" s="15">
        <f t="shared" si="44"/>
        <v>0.97536000000000012</v>
      </c>
      <c r="P516" s="15">
        <v>234</v>
      </c>
      <c r="Q516" s="15">
        <f t="shared" si="45"/>
        <v>21.739311360000002</v>
      </c>
      <c r="R516" s="16" t="s">
        <v>454</v>
      </c>
    </row>
    <row r="517" spans="1:18" x14ac:dyDescent="0.25">
      <c r="A517" s="3" t="s">
        <v>122</v>
      </c>
      <c r="B517" s="4" t="s">
        <v>166</v>
      </c>
      <c r="C517" s="5" t="s">
        <v>478</v>
      </c>
      <c r="D517" s="20" t="s">
        <v>1018</v>
      </c>
      <c r="E517" s="4" t="s">
        <v>1019</v>
      </c>
      <c r="F517" s="7">
        <v>36.888728999999998</v>
      </c>
      <c r="G517" s="8">
        <v>-81.347327179999994</v>
      </c>
      <c r="H517" s="9">
        <v>7.4</v>
      </c>
      <c r="I517" s="9">
        <f t="shared" si="47"/>
        <v>19.165912016486402</v>
      </c>
      <c r="J517" s="9">
        <v>93.2</v>
      </c>
      <c r="K517" s="9">
        <f t="shared" si="46"/>
        <v>2.6391301023744003</v>
      </c>
      <c r="L517" s="9">
        <v>17.3</v>
      </c>
      <c r="M517" s="14">
        <f t="shared" si="43"/>
        <v>5.2730400000000008</v>
      </c>
      <c r="N517" s="15">
        <v>1.5</v>
      </c>
      <c r="O517" s="15">
        <f t="shared" si="44"/>
        <v>0.45720000000000005</v>
      </c>
      <c r="P517" s="15">
        <v>25.4</v>
      </c>
      <c r="Q517" s="15">
        <f t="shared" si="45"/>
        <v>2.3597372160000001</v>
      </c>
      <c r="R517" s="16" t="s">
        <v>454</v>
      </c>
    </row>
    <row r="518" spans="1:18" x14ac:dyDescent="0.25">
      <c r="A518" s="3" t="s">
        <v>122</v>
      </c>
      <c r="B518" s="4" t="s">
        <v>166</v>
      </c>
      <c r="C518" s="5" t="s">
        <v>478</v>
      </c>
      <c r="D518" s="20" t="s">
        <v>1020</v>
      </c>
      <c r="E518" s="4" t="s">
        <v>1021</v>
      </c>
      <c r="F518" s="7">
        <v>36.807337560000001</v>
      </c>
      <c r="G518" s="8">
        <v>-81.622061700000003</v>
      </c>
      <c r="H518" s="9">
        <v>132</v>
      </c>
      <c r="I518" s="9">
        <f t="shared" si="47"/>
        <v>341.87843056435202</v>
      </c>
      <c r="J518" s="9">
        <v>2420</v>
      </c>
      <c r="K518" s="9">
        <f t="shared" si="46"/>
        <v>68.52676875264001</v>
      </c>
      <c r="L518" s="9">
        <v>83</v>
      </c>
      <c r="M518" s="14">
        <f t="shared" si="43"/>
        <v>25.298400000000001</v>
      </c>
      <c r="N518" s="15">
        <v>4.0999999999999996</v>
      </c>
      <c r="O518" s="15">
        <f t="shared" si="44"/>
        <v>1.2496799999999999</v>
      </c>
      <c r="P518" s="15">
        <v>336</v>
      </c>
      <c r="Q518" s="15">
        <f t="shared" si="45"/>
        <v>31.215421440000004</v>
      </c>
      <c r="R518" s="16" t="s">
        <v>454</v>
      </c>
    </row>
    <row r="519" spans="1:18" x14ac:dyDescent="0.25">
      <c r="A519" s="3" t="s">
        <v>122</v>
      </c>
      <c r="B519" s="4" t="s">
        <v>166</v>
      </c>
      <c r="C519" s="5" t="s">
        <v>478</v>
      </c>
      <c r="D519" s="20" t="s">
        <v>1022</v>
      </c>
      <c r="E519" s="4" t="s">
        <v>1023</v>
      </c>
      <c r="F519" s="7">
        <v>36.747334840000001</v>
      </c>
      <c r="G519" s="8">
        <v>-81.855401700000002</v>
      </c>
      <c r="H519" s="9">
        <v>3.42</v>
      </c>
      <c r="I519" s="9">
        <f t="shared" si="47"/>
        <v>8.8577593373491208</v>
      </c>
      <c r="J519" s="9">
        <v>39.4</v>
      </c>
      <c r="K519" s="9">
        <f t="shared" si="46"/>
        <v>1.1156837557248001</v>
      </c>
      <c r="L519" s="9">
        <v>9.9</v>
      </c>
      <c r="M519" s="14">
        <f t="shared" si="43"/>
        <v>3.0175200000000002</v>
      </c>
      <c r="N519" s="15">
        <v>1.6</v>
      </c>
      <c r="O519" s="15">
        <f t="shared" si="44"/>
        <v>0.48768000000000006</v>
      </c>
      <c r="P519" s="15">
        <v>15.8</v>
      </c>
      <c r="Q519" s="15">
        <f t="shared" si="45"/>
        <v>1.4678680320000002</v>
      </c>
      <c r="R519" s="16" t="s">
        <v>454</v>
      </c>
    </row>
    <row r="520" spans="1:18" x14ac:dyDescent="0.25">
      <c r="A520" s="3" t="s">
        <v>122</v>
      </c>
      <c r="B520" s="4" t="s">
        <v>994</v>
      </c>
      <c r="C520" s="5" t="s">
        <v>579</v>
      </c>
      <c r="D520" s="20" t="s">
        <v>1024</v>
      </c>
      <c r="E520" s="4" t="s">
        <v>1025</v>
      </c>
      <c r="F520" s="7">
        <v>36.239166670000003</v>
      </c>
      <c r="G520" s="8">
        <v>-81.822222199999999</v>
      </c>
      <c r="H520" s="9">
        <v>92.1</v>
      </c>
      <c r="I520" s="9">
        <f t="shared" si="47"/>
        <v>238.5379049619456</v>
      </c>
      <c r="J520" s="9">
        <v>3492</v>
      </c>
      <c r="K520" s="9">
        <f t="shared" si="46"/>
        <v>98.882428299264021</v>
      </c>
      <c r="L520" s="9">
        <v>140.30000000000001</v>
      </c>
      <c r="M520" s="14">
        <f t="shared" si="43"/>
        <v>42.763440000000003</v>
      </c>
      <c r="N520" s="15">
        <v>4.0999999999999996</v>
      </c>
      <c r="O520" s="15">
        <f t="shared" si="44"/>
        <v>1.2496799999999999</v>
      </c>
      <c r="P520" s="15">
        <v>572</v>
      </c>
      <c r="Q520" s="15">
        <f t="shared" si="45"/>
        <v>53.140538880000008</v>
      </c>
      <c r="R520" s="16" t="s">
        <v>997</v>
      </c>
    </row>
    <row r="521" spans="1:18" x14ac:dyDescent="0.25">
      <c r="A521" s="3" t="s">
        <v>122</v>
      </c>
      <c r="B521" s="4" t="s">
        <v>166</v>
      </c>
      <c r="C521" s="5" t="s">
        <v>478</v>
      </c>
      <c r="D521" s="20" t="s">
        <v>1026</v>
      </c>
      <c r="E521" s="4" t="s">
        <v>1027</v>
      </c>
      <c r="F521" s="7">
        <v>36.962338000000003</v>
      </c>
      <c r="G521" s="8">
        <v>-81.4723343</v>
      </c>
      <c r="H521" s="9">
        <v>25.8</v>
      </c>
      <c r="I521" s="9">
        <f t="shared" si="47"/>
        <v>66.821693246668815</v>
      </c>
      <c r="J521" s="9">
        <v>519</v>
      </c>
      <c r="K521" s="9">
        <f t="shared" si="46"/>
        <v>14.696443381248002</v>
      </c>
      <c r="L521" s="9">
        <v>67.599999999999994</v>
      </c>
      <c r="M521" s="14">
        <f t="shared" si="43"/>
        <v>20.604479999999999</v>
      </c>
      <c r="N521" s="15">
        <v>2.5</v>
      </c>
      <c r="O521" s="15">
        <f t="shared" si="44"/>
        <v>0.76200000000000001</v>
      </c>
      <c r="P521" s="15">
        <v>166</v>
      </c>
      <c r="Q521" s="15">
        <f t="shared" si="45"/>
        <v>15.421904640000001</v>
      </c>
      <c r="R521" s="16" t="s">
        <v>454</v>
      </c>
    </row>
    <row r="522" spans="1:18" x14ac:dyDescent="0.25">
      <c r="A522" s="3" t="s">
        <v>122</v>
      </c>
      <c r="B522" s="4" t="s">
        <v>166</v>
      </c>
      <c r="C522" s="5" t="s">
        <v>478</v>
      </c>
      <c r="D522" s="20" t="s">
        <v>1028</v>
      </c>
      <c r="E522" s="4" t="s">
        <v>1029</v>
      </c>
      <c r="F522" s="7">
        <v>36.896781150000002</v>
      </c>
      <c r="G522" s="8">
        <v>-81.746229299999996</v>
      </c>
      <c r="H522" s="9">
        <v>221</v>
      </c>
      <c r="I522" s="9">
        <f t="shared" si="47"/>
        <v>572.38737238425608</v>
      </c>
      <c r="J522" s="9">
        <v>2360</v>
      </c>
      <c r="K522" s="9">
        <f t="shared" si="46"/>
        <v>66.827757957120014</v>
      </c>
      <c r="L522" s="9">
        <v>218</v>
      </c>
      <c r="M522" s="14">
        <f t="shared" si="43"/>
        <v>66.446399999999997</v>
      </c>
      <c r="N522" s="15">
        <v>2.9</v>
      </c>
      <c r="O522" s="15">
        <f t="shared" si="44"/>
        <v>0.88392000000000004</v>
      </c>
      <c r="P522" s="15">
        <v>641</v>
      </c>
      <c r="Q522" s="15">
        <f t="shared" si="45"/>
        <v>59.550848640000005</v>
      </c>
      <c r="R522" s="16" t="s">
        <v>454</v>
      </c>
    </row>
    <row r="523" spans="1:18" x14ac:dyDescent="0.25">
      <c r="A523" s="3" t="s">
        <v>122</v>
      </c>
      <c r="B523" s="4" t="s">
        <v>166</v>
      </c>
      <c r="C523" s="5" t="s">
        <v>478</v>
      </c>
      <c r="D523" s="20" t="s">
        <v>1030</v>
      </c>
      <c r="E523" s="4" t="s">
        <v>1031</v>
      </c>
      <c r="F523" s="7">
        <v>36.791776550000002</v>
      </c>
      <c r="G523" s="8">
        <v>-82.019294700000003</v>
      </c>
      <c r="H523" s="9">
        <v>21.4</v>
      </c>
      <c r="I523" s="9">
        <f t="shared" si="47"/>
        <v>55.425745561190404</v>
      </c>
      <c r="J523" s="9">
        <v>540</v>
      </c>
      <c r="K523" s="9">
        <f t="shared" si="46"/>
        <v>15.291097159680003</v>
      </c>
      <c r="L523" s="9">
        <v>52.1</v>
      </c>
      <c r="M523" s="14">
        <f t="shared" si="43"/>
        <v>15.880080000000001</v>
      </c>
      <c r="N523" s="15">
        <v>2.5</v>
      </c>
      <c r="O523" s="15">
        <f t="shared" si="44"/>
        <v>0.76200000000000001</v>
      </c>
      <c r="P523" s="15">
        <v>129</v>
      </c>
      <c r="Q523" s="15">
        <f t="shared" si="45"/>
        <v>11.984492160000002</v>
      </c>
      <c r="R523" s="16" t="s">
        <v>454</v>
      </c>
    </row>
    <row r="524" spans="1:18" x14ac:dyDescent="0.25">
      <c r="A524" s="3" t="s">
        <v>122</v>
      </c>
      <c r="B524" s="4" t="s">
        <v>166</v>
      </c>
      <c r="C524" s="5" t="s">
        <v>478</v>
      </c>
      <c r="D524" s="20" t="s">
        <v>1032</v>
      </c>
      <c r="E524" s="4" t="s">
        <v>1033</v>
      </c>
      <c r="F524" s="7">
        <v>36.653713670000002</v>
      </c>
      <c r="G524" s="8">
        <v>-82.354309790000002</v>
      </c>
      <c r="H524" s="9">
        <v>17.2</v>
      </c>
      <c r="I524" s="9">
        <f t="shared" si="47"/>
        <v>44.547795497779205</v>
      </c>
      <c r="J524" s="9">
        <v>325</v>
      </c>
      <c r="K524" s="9">
        <f t="shared" si="46"/>
        <v>9.2029751424000015</v>
      </c>
      <c r="L524" s="9">
        <v>36.799999999999997</v>
      </c>
      <c r="M524" s="14">
        <f t="shared" si="43"/>
        <v>11.21664</v>
      </c>
      <c r="N524" s="15">
        <v>2.9</v>
      </c>
      <c r="O524" s="15">
        <f t="shared" si="44"/>
        <v>0.88392000000000004</v>
      </c>
      <c r="P524" s="15">
        <v>107</v>
      </c>
      <c r="Q524" s="15">
        <f t="shared" si="45"/>
        <v>9.9406252800000008</v>
      </c>
      <c r="R524" s="16" t="s">
        <v>454</v>
      </c>
    </row>
    <row r="525" spans="1:18" x14ac:dyDescent="0.25">
      <c r="A525" s="3" t="s">
        <v>122</v>
      </c>
      <c r="B525" s="4" t="s">
        <v>166</v>
      </c>
      <c r="C525" s="4" t="s">
        <v>982</v>
      </c>
      <c r="D525" s="20" t="s">
        <v>1034</v>
      </c>
      <c r="E525" s="4" t="s">
        <v>1035</v>
      </c>
      <c r="F525" s="7">
        <v>36.426206559999997</v>
      </c>
      <c r="G525" s="8">
        <v>-82.951830400000006</v>
      </c>
      <c r="H525" s="9">
        <v>47.3</v>
      </c>
      <c r="I525" s="9">
        <f t="shared" si="47"/>
        <v>122.5064376188928</v>
      </c>
      <c r="J525" s="9">
        <v>2144</v>
      </c>
      <c r="K525" s="9">
        <f t="shared" si="46"/>
        <v>60.711319093248008</v>
      </c>
      <c r="L525" s="9">
        <v>94.9</v>
      </c>
      <c r="M525" s="14">
        <f t="shared" si="43"/>
        <v>28.925520000000002</v>
      </c>
      <c r="N525" s="15">
        <v>3.7</v>
      </c>
      <c r="O525" s="15">
        <f t="shared" si="44"/>
        <v>1.1277600000000001</v>
      </c>
      <c r="P525" s="15">
        <v>354</v>
      </c>
      <c r="Q525" s="15">
        <f t="shared" si="45"/>
        <v>32.887676160000005</v>
      </c>
      <c r="R525" s="16" t="s">
        <v>1036</v>
      </c>
    </row>
    <row r="526" spans="1:18" ht="15" customHeight="1" x14ac:dyDescent="0.25">
      <c r="A526" s="3" t="s">
        <v>122</v>
      </c>
      <c r="B526" s="4" t="s">
        <v>166</v>
      </c>
      <c r="C526" s="4" t="s">
        <v>982</v>
      </c>
      <c r="D526" s="20" t="s">
        <v>1037</v>
      </c>
      <c r="E526" s="4" t="s">
        <v>1038</v>
      </c>
      <c r="F526" s="7">
        <v>36.340095439999999</v>
      </c>
      <c r="G526" s="8">
        <v>-83.040719499999994</v>
      </c>
      <c r="H526" s="9">
        <v>14.6</v>
      </c>
      <c r="I526" s="9">
        <f t="shared" si="47"/>
        <v>37.813826410905605</v>
      </c>
      <c r="J526" s="9">
        <v>518.79999999999995</v>
      </c>
      <c r="K526" s="9">
        <f t="shared" si="46"/>
        <v>14.690780011929601</v>
      </c>
      <c r="L526" s="9">
        <v>47.9</v>
      </c>
      <c r="M526" s="14">
        <f t="shared" si="43"/>
        <v>14.599920000000001</v>
      </c>
      <c r="N526" s="15">
        <v>3.1</v>
      </c>
      <c r="O526" s="15">
        <f t="shared" si="44"/>
        <v>0.94488000000000005</v>
      </c>
      <c r="P526" s="15">
        <v>150.1</v>
      </c>
      <c r="Q526" s="15">
        <f t="shared" si="45"/>
        <v>13.944746304000002</v>
      </c>
      <c r="R526" s="16" t="s">
        <v>1036</v>
      </c>
    </row>
    <row r="527" spans="1:18" x14ac:dyDescent="0.25">
      <c r="A527" s="3" t="s">
        <v>122</v>
      </c>
      <c r="B527" s="4" t="s">
        <v>166</v>
      </c>
      <c r="C527" s="4" t="s">
        <v>982</v>
      </c>
      <c r="D527" s="20" t="s">
        <v>1039</v>
      </c>
      <c r="E527" s="4" t="s">
        <v>1040</v>
      </c>
      <c r="F527" s="7">
        <v>36.379816740000003</v>
      </c>
      <c r="G527" s="8">
        <v>-83.046554200000003</v>
      </c>
      <c r="H527" s="9">
        <v>4.67</v>
      </c>
      <c r="I527" s="9">
        <f t="shared" si="47"/>
        <v>12.095244475269121</v>
      </c>
      <c r="J527" s="9">
        <v>269.5</v>
      </c>
      <c r="K527" s="9">
        <f t="shared" si="46"/>
        <v>7.6313901565440014</v>
      </c>
      <c r="L527" s="9">
        <v>24.8</v>
      </c>
      <c r="M527" s="14">
        <f t="shared" si="43"/>
        <v>7.5590400000000004</v>
      </c>
      <c r="N527" s="15">
        <v>2.4</v>
      </c>
      <c r="O527" s="15">
        <f t="shared" si="44"/>
        <v>0.73152000000000006</v>
      </c>
      <c r="P527" s="15">
        <v>59.7</v>
      </c>
      <c r="Q527" s="15">
        <f t="shared" si="45"/>
        <v>5.5463114880000006</v>
      </c>
      <c r="R527" s="16" t="s">
        <v>1036</v>
      </c>
    </row>
    <row r="528" spans="1:18" x14ac:dyDescent="0.25">
      <c r="A528" s="3" t="s">
        <v>122</v>
      </c>
      <c r="B528" s="4" t="s">
        <v>166</v>
      </c>
      <c r="C528" s="5" t="s">
        <v>478</v>
      </c>
      <c r="D528" s="20" t="s">
        <v>1041</v>
      </c>
      <c r="E528" s="4" t="s">
        <v>1042</v>
      </c>
      <c r="F528" s="7">
        <v>36.908165099999998</v>
      </c>
      <c r="G528" s="8">
        <v>-82.038739899999996</v>
      </c>
      <c r="H528" s="9">
        <v>51.6</v>
      </c>
      <c r="I528" s="9">
        <f t="shared" si="47"/>
        <v>133.64338649333763</v>
      </c>
      <c r="J528" s="9">
        <v>1210</v>
      </c>
      <c r="K528" s="9">
        <f t="shared" si="46"/>
        <v>34.263384376320005</v>
      </c>
      <c r="L528" s="9">
        <v>88.9</v>
      </c>
      <c r="M528" s="14">
        <f t="shared" si="43"/>
        <v>27.096720000000005</v>
      </c>
      <c r="N528" s="15">
        <v>2.9</v>
      </c>
      <c r="O528" s="15">
        <f t="shared" si="44"/>
        <v>0.88392000000000004</v>
      </c>
      <c r="P528" s="15">
        <v>257</v>
      </c>
      <c r="Q528" s="15">
        <f t="shared" si="45"/>
        <v>23.876081280000001</v>
      </c>
      <c r="R528" s="16" t="s">
        <v>454</v>
      </c>
    </row>
    <row r="529" spans="1:18" x14ac:dyDescent="0.25">
      <c r="A529" s="3" t="s">
        <v>122</v>
      </c>
      <c r="B529" s="4" t="s">
        <v>166</v>
      </c>
      <c r="C529" s="4" t="s">
        <v>982</v>
      </c>
      <c r="D529" s="20" t="s">
        <v>1043</v>
      </c>
      <c r="E529" s="4" t="s">
        <v>1044</v>
      </c>
      <c r="F529" s="7">
        <v>36.673988379999997</v>
      </c>
      <c r="G529" s="8">
        <v>-82.565709900000002</v>
      </c>
      <c r="H529" s="9">
        <v>106</v>
      </c>
      <c r="I529" s="9">
        <f t="shared" si="47"/>
        <v>274.53873969561602</v>
      </c>
      <c r="J529" s="9">
        <v>1820</v>
      </c>
      <c r="K529" s="9">
        <f t="shared" si="46"/>
        <v>51.536660797440007</v>
      </c>
      <c r="L529" s="9">
        <v>86.6</v>
      </c>
      <c r="M529" s="14">
        <f t="shared" si="43"/>
        <v>26.395679999999999</v>
      </c>
      <c r="N529" s="15">
        <v>4.8</v>
      </c>
      <c r="O529" s="15">
        <f t="shared" si="44"/>
        <v>1.4630400000000001</v>
      </c>
      <c r="P529" s="15">
        <v>411.2</v>
      </c>
      <c r="Q529" s="15">
        <f t="shared" si="45"/>
        <v>38.201730048000002</v>
      </c>
      <c r="R529" s="16" t="s">
        <v>1036</v>
      </c>
    </row>
    <row r="530" spans="1:18" x14ac:dyDescent="0.25">
      <c r="A530" s="3" t="s">
        <v>122</v>
      </c>
      <c r="B530" s="4" t="s">
        <v>166</v>
      </c>
      <c r="C530" s="4" t="s">
        <v>982</v>
      </c>
      <c r="D530" s="20" t="s">
        <v>1045</v>
      </c>
      <c r="E530" s="4" t="s">
        <v>1046</v>
      </c>
      <c r="F530" s="7">
        <v>36.455089100000002</v>
      </c>
      <c r="G530" s="8">
        <v>-83.241285500000004</v>
      </c>
      <c r="H530" s="9">
        <v>22.3</v>
      </c>
      <c r="I530" s="9">
        <f t="shared" si="47"/>
        <v>57.756734860492806</v>
      </c>
      <c r="J530" s="9">
        <v>1018.8</v>
      </c>
      <c r="K530" s="9">
        <f t="shared" si="46"/>
        <v>28.849203307929603</v>
      </c>
      <c r="L530" s="9">
        <v>38.4</v>
      </c>
      <c r="M530" s="14">
        <f t="shared" si="43"/>
        <v>11.704320000000001</v>
      </c>
      <c r="N530" s="15">
        <v>2.1</v>
      </c>
      <c r="O530" s="15">
        <f t="shared" si="44"/>
        <v>0.64008000000000009</v>
      </c>
      <c r="P530" s="15">
        <v>79.2</v>
      </c>
      <c r="Q530" s="15">
        <f t="shared" si="45"/>
        <v>7.3579207680000005</v>
      </c>
      <c r="R530" s="16" t="s">
        <v>1036</v>
      </c>
    </row>
    <row r="531" spans="1:18" x14ac:dyDescent="0.25">
      <c r="A531" s="3" t="s">
        <v>122</v>
      </c>
      <c r="B531" s="4" t="s">
        <v>166</v>
      </c>
      <c r="C531" s="4" t="s">
        <v>982</v>
      </c>
      <c r="D531" s="20" t="s">
        <v>1047</v>
      </c>
      <c r="E531" s="4" t="s">
        <v>1048</v>
      </c>
      <c r="F531" s="7">
        <v>36.265635670000002</v>
      </c>
      <c r="G531" s="8">
        <v>-83.840189499999994</v>
      </c>
      <c r="H531" s="9">
        <v>2.23</v>
      </c>
      <c r="I531" s="9">
        <f t="shared" si="47"/>
        <v>5.7756734860492802</v>
      </c>
      <c r="J531" s="9">
        <v>161</v>
      </c>
      <c r="K531" s="9">
        <f t="shared" si="46"/>
        <v>4.5590123013120003</v>
      </c>
      <c r="L531" s="9">
        <v>29.9</v>
      </c>
      <c r="M531" s="14">
        <f t="shared" si="43"/>
        <v>9.1135199999999994</v>
      </c>
      <c r="N531" s="15">
        <v>1.6</v>
      </c>
      <c r="O531" s="15">
        <f t="shared" si="44"/>
        <v>0.48768000000000006</v>
      </c>
      <c r="P531" s="15">
        <v>49.1</v>
      </c>
      <c r="Q531" s="15">
        <f t="shared" si="45"/>
        <v>4.5615392640000003</v>
      </c>
      <c r="R531" s="16" t="s">
        <v>1036</v>
      </c>
    </row>
    <row r="532" spans="1:18" x14ac:dyDescent="0.25">
      <c r="A532" s="3" t="s">
        <v>122</v>
      </c>
      <c r="B532" s="4" t="s">
        <v>166</v>
      </c>
      <c r="C532" s="4" t="s">
        <v>982</v>
      </c>
      <c r="D532" s="20" t="s">
        <v>1049</v>
      </c>
      <c r="E532" s="4" t="s">
        <v>1050</v>
      </c>
      <c r="F532" s="7">
        <v>36.099803600000001</v>
      </c>
      <c r="G532" s="8">
        <v>-83.907409099999995</v>
      </c>
      <c r="H532" s="9">
        <v>3.23</v>
      </c>
      <c r="I532" s="9">
        <f t="shared" si="47"/>
        <v>8.3656615963852801</v>
      </c>
      <c r="J532" s="9">
        <v>170</v>
      </c>
      <c r="K532" s="9">
        <f t="shared" si="46"/>
        <v>4.8138639206400011</v>
      </c>
      <c r="L532" s="9">
        <v>20.100000000000001</v>
      </c>
      <c r="M532" s="14">
        <f t="shared" si="43"/>
        <v>6.1264800000000008</v>
      </c>
      <c r="N532" s="15">
        <v>1.5</v>
      </c>
      <c r="O532" s="15">
        <f t="shared" si="44"/>
        <v>0.45720000000000005</v>
      </c>
      <c r="P532" s="15">
        <v>30.5</v>
      </c>
      <c r="Q532" s="15">
        <f t="shared" si="45"/>
        <v>2.8335427200000001</v>
      </c>
      <c r="R532" s="16" t="s">
        <v>1036</v>
      </c>
    </row>
    <row r="533" spans="1:18" x14ac:dyDescent="0.25">
      <c r="A533" s="3" t="s">
        <v>122</v>
      </c>
      <c r="B533" s="4" t="s">
        <v>176</v>
      </c>
      <c r="C533" s="4" t="s">
        <v>982</v>
      </c>
      <c r="D533" s="20" t="s">
        <v>1051</v>
      </c>
      <c r="E533" s="4" t="s">
        <v>1052</v>
      </c>
      <c r="F533" s="7">
        <v>35.99766528</v>
      </c>
      <c r="G533" s="8">
        <v>-84.822494599999999</v>
      </c>
      <c r="H533" s="9">
        <v>139</v>
      </c>
      <c r="I533" s="9">
        <f t="shared" si="47"/>
        <v>360.00834733670405</v>
      </c>
      <c r="J533" s="9">
        <v>6690</v>
      </c>
      <c r="K533" s="9">
        <f t="shared" si="46"/>
        <v>189.43970370048004</v>
      </c>
      <c r="L533" s="9">
        <v>201.3</v>
      </c>
      <c r="M533" s="14">
        <f t="shared" si="43"/>
        <v>61.356240000000007</v>
      </c>
      <c r="N533" s="15">
        <v>5.8</v>
      </c>
      <c r="O533" s="15">
        <f t="shared" si="44"/>
        <v>1.7678400000000001</v>
      </c>
      <c r="P533" s="15">
        <v>1166</v>
      </c>
      <c r="Q533" s="15">
        <f t="shared" si="45"/>
        <v>108.32494464000001</v>
      </c>
      <c r="R533" s="16" t="s">
        <v>985</v>
      </c>
    </row>
    <row r="534" spans="1:18" x14ac:dyDescent="0.25">
      <c r="A534" s="3" t="s">
        <v>122</v>
      </c>
      <c r="B534" s="4" t="s">
        <v>176</v>
      </c>
      <c r="C534" s="4" t="s">
        <v>982</v>
      </c>
      <c r="D534" s="20" t="s">
        <v>1053</v>
      </c>
      <c r="E534" s="4" t="s">
        <v>1054</v>
      </c>
      <c r="F534" s="7">
        <v>35.14868689</v>
      </c>
      <c r="G534" s="8">
        <v>-85.557743900000006</v>
      </c>
      <c r="H534" s="9">
        <v>0.67</v>
      </c>
      <c r="I534" s="9">
        <f t="shared" si="47"/>
        <v>1.7352920339251203</v>
      </c>
      <c r="J534" s="9">
        <v>65</v>
      </c>
      <c r="K534" s="9">
        <f t="shared" si="46"/>
        <v>1.8405950284800003</v>
      </c>
      <c r="L534" s="9">
        <v>13.1</v>
      </c>
      <c r="M534" s="14">
        <f t="shared" si="43"/>
        <v>3.99288</v>
      </c>
      <c r="N534" s="15">
        <v>1.9</v>
      </c>
      <c r="O534" s="15">
        <f t="shared" si="44"/>
        <v>0.57911999999999997</v>
      </c>
      <c r="P534" s="15">
        <v>24.4</v>
      </c>
      <c r="Q534" s="15">
        <f t="shared" si="45"/>
        <v>2.2668341760000001</v>
      </c>
      <c r="R534" s="16" t="s">
        <v>985</v>
      </c>
    </row>
    <row r="535" spans="1:18" x14ac:dyDescent="0.25">
      <c r="A535" s="3" t="s">
        <v>122</v>
      </c>
      <c r="B535" s="4" t="s">
        <v>176</v>
      </c>
      <c r="C535" s="4" t="s">
        <v>982</v>
      </c>
      <c r="D535" s="20" t="s">
        <v>1055</v>
      </c>
      <c r="E535" s="4" t="s">
        <v>1056</v>
      </c>
      <c r="F535" s="7">
        <v>35.134247299999998</v>
      </c>
      <c r="G535" s="8">
        <v>-85.770806500000006</v>
      </c>
      <c r="H535" s="9">
        <v>50.4</v>
      </c>
      <c r="I535" s="9">
        <f t="shared" si="47"/>
        <v>130.53540076093441</v>
      </c>
      <c r="J535" s="9">
        <v>3210</v>
      </c>
      <c r="K535" s="9">
        <f t="shared" si="46"/>
        <v>90.897077560320014</v>
      </c>
      <c r="L535" s="9">
        <v>155.6</v>
      </c>
      <c r="M535" s="14">
        <f t="shared" si="43"/>
        <v>47.426880000000004</v>
      </c>
      <c r="N535" s="15">
        <v>4</v>
      </c>
      <c r="O535" s="15">
        <f t="shared" si="44"/>
        <v>1.2192000000000001</v>
      </c>
      <c r="P535" s="15">
        <v>628</v>
      </c>
      <c r="Q535" s="15">
        <f t="shared" si="45"/>
        <v>58.343109120000001</v>
      </c>
      <c r="R535" s="16" t="s">
        <v>985</v>
      </c>
    </row>
    <row r="536" spans="1:18" x14ac:dyDescent="0.25">
      <c r="A536" s="3" t="s">
        <v>1057</v>
      </c>
      <c r="B536" s="4" t="s">
        <v>1058</v>
      </c>
      <c r="C536" s="5" t="s">
        <v>1059</v>
      </c>
      <c r="D536" s="20" t="s">
        <v>1060</v>
      </c>
      <c r="E536" s="4" t="s">
        <v>1061</v>
      </c>
      <c r="F536" s="7">
        <v>46.356891599999997</v>
      </c>
      <c r="G536" s="8">
        <v>-89.076528499999995</v>
      </c>
      <c r="H536" s="9">
        <v>164</v>
      </c>
      <c r="I536" s="9">
        <f t="shared" si="47"/>
        <v>424.75805009510407</v>
      </c>
      <c r="J536" s="9">
        <v>791</v>
      </c>
      <c r="K536" s="9">
        <f t="shared" si="46"/>
        <v>22.398625654272003</v>
      </c>
      <c r="L536" s="9">
        <v>70.2</v>
      </c>
      <c r="M536" s="14">
        <f t="shared" si="43"/>
        <v>21.396960000000004</v>
      </c>
      <c r="N536" s="15">
        <v>2.72</v>
      </c>
      <c r="O536" s="15">
        <f t="shared" si="44"/>
        <v>0.82905600000000013</v>
      </c>
      <c r="P536" s="15">
        <v>190.7</v>
      </c>
      <c r="Q536" s="15">
        <f t="shared" si="45"/>
        <v>17.716609728000002</v>
      </c>
      <c r="R536" s="16" t="s">
        <v>1062</v>
      </c>
    </row>
    <row r="537" spans="1:18" x14ac:dyDescent="0.25">
      <c r="A537" s="3" t="s">
        <v>779</v>
      </c>
      <c r="B537" s="4" t="s">
        <v>780</v>
      </c>
      <c r="C537" s="5" t="s">
        <v>1059</v>
      </c>
      <c r="D537" s="20" t="s">
        <v>1063</v>
      </c>
      <c r="E537" s="4" t="s">
        <v>1064</v>
      </c>
      <c r="F537" s="7">
        <v>46.118055599999998</v>
      </c>
      <c r="G537" s="8">
        <v>-85.365369400000006</v>
      </c>
      <c r="H537" s="9">
        <v>28</v>
      </c>
      <c r="I537" s="9">
        <f t="shared" si="47"/>
        <v>72.519667089408003</v>
      </c>
      <c r="J537" s="9">
        <v>365</v>
      </c>
      <c r="K537" s="9">
        <f t="shared" si="46"/>
        <v>10.335649006080002</v>
      </c>
      <c r="L537" s="9">
        <v>35.9</v>
      </c>
      <c r="M537" s="14">
        <f t="shared" si="43"/>
        <v>10.94232</v>
      </c>
      <c r="N537" s="15">
        <v>1.89</v>
      </c>
      <c r="O537" s="15">
        <f t="shared" si="44"/>
        <v>0.57607200000000003</v>
      </c>
      <c r="P537" s="15">
        <v>68</v>
      </c>
      <c r="Q537" s="15">
        <f t="shared" si="45"/>
        <v>6.317406720000001</v>
      </c>
      <c r="R537" s="16" t="s">
        <v>1062</v>
      </c>
    </row>
    <row r="538" spans="1:18" x14ac:dyDescent="0.25">
      <c r="A538" s="3" t="s">
        <v>1057</v>
      </c>
      <c r="B538" s="4" t="s">
        <v>1058</v>
      </c>
      <c r="C538" s="5" t="s">
        <v>1059</v>
      </c>
      <c r="D538" s="20" t="s">
        <v>1065</v>
      </c>
      <c r="E538" s="4" t="s">
        <v>1066</v>
      </c>
      <c r="F538" s="7">
        <v>46.058566390000003</v>
      </c>
      <c r="G538" s="8">
        <v>-88.627353999999997</v>
      </c>
      <c r="H538" s="9">
        <v>92.1</v>
      </c>
      <c r="I538" s="9">
        <f t="shared" si="47"/>
        <v>238.5379049619456</v>
      </c>
      <c r="J538" s="9">
        <v>227</v>
      </c>
      <c r="K538" s="9">
        <f t="shared" si="46"/>
        <v>6.4279241763840007</v>
      </c>
      <c r="L538" s="9">
        <v>48.8</v>
      </c>
      <c r="M538" s="14">
        <f t="shared" si="43"/>
        <v>14.87424</v>
      </c>
      <c r="N538" s="15">
        <v>3.1</v>
      </c>
      <c r="O538" s="15">
        <f t="shared" si="44"/>
        <v>0.94488000000000005</v>
      </c>
      <c r="P538" s="15">
        <v>152.19999999999999</v>
      </c>
      <c r="Q538" s="15">
        <f t="shared" si="45"/>
        <v>14.139842688000002</v>
      </c>
      <c r="R538" s="16" t="s">
        <v>1067</v>
      </c>
    </row>
    <row r="539" spans="1:18" x14ac:dyDescent="0.25">
      <c r="A539" s="3" t="s">
        <v>1057</v>
      </c>
      <c r="B539" s="4" t="s">
        <v>1058</v>
      </c>
      <c r="C539" s="5" t="s">
        <v>1068</v>
      </c>
      <c r="D539" s="20" t="s">
        <v>1069</v>
      </c>
      <c r="E539" s="4" t="s">
        <v>1070</v>
      </c>
      <c r="F539" s="7">
        <v>45.960787369999998</v>
      </c>
      <c r="G539" s="8">
        <v>-88.315966299999999</v>
      </c>
      <c r="H539" s="9">
        <v>366</v>
      </c>
      <c r="I539" s="9">
        <f t="shared" si="47"/>
        <v>947.93564838297607</v>
      </c>
      <c r="J539" s="9">
        <v>1350</v>
      </c>
      <c r="K539" s="9">
        <f t="shared" si="46"/>
        <v>38.227742899200003</v>
      </c>
      <c r="L539" s="9">
        <v>111.2</v>
      </c>
      <c r="M539" s="14">
        <f t="shared" si="43"/>
        <v>33.89376</v>
      </c>
      <c r="N539" s="15">
        <v>3.2</v>
      </c>
      <c r="O539" s="15">
        <f t="shared" si="44"/>
        <v>0.97536000000000012</v>
      </c>
      <c r="P539" s="15">
        <v>349.9</v>
      </c>
      <c r="Q539" s="15">
        <f t="shared" si="45"/>
        <v>32.506773696000003</v>
      </c>
      <c r="R539" s="16" t="s">
        <v>1067</v>
      </c>
    </row>
    <row r="540" spans="1:18" x14ac:dyDescent="0.25">
      <c r="A540" s="3" t="s">
        <v>1057</v>
      </c>
      <c r="B540" s="4" t="s">
        <v>1058</v>
      </c>
      <c r="C540" s="5" t="s">
        <v>1059</v>
      </c>
      <c r="D540" s="20" t="s">
        <v>1071</v>
      </c>
      <c r="E540" s="4" t="s">
        <v>1072</v>
      </c>
      <c r="F540" s="7">
        <v>46.5568788</v>
      </c>
      <c r="G540" s="8">
        <v>-88.002633700000004</v>
      </c>
      <c r="H540" s="9">
        <v>133</v>
      </c>
      <c r="I540" s="9">
        <f t="shared" si="47"/>
        <v>344.46841867468805</v>
      </c>
      <c r="J540" s="9">
        <v>1599</v>
      </c>
      <c r="K540" s="9">
        <f t="shared" si="46"/>
        <v>45.278637700608009</v>
      </c>
      <c r="L540" s="9">
        <v>134.1</v>
      </c>
      <c r="M540" s="14">
        <f t="shared" si="43"/>
        <v>40.87368</v>
      </c>
      <c r="N540" s="15">
        <v>5.6</v>
      </c>
      <c r="O540" s="15">
        <f t="shared" si="44"/>
        <v>1.70688</v>
      </c>
      <c r="P540" s="15">
        <v>747.3</v>
      </c>
      <c r="Q540" s="15">
        <f t="shared" si="45"/>
        <v>69.426441792000006</v>
      </c>
      <c r="R540" s="16" t="s">
        <v>1067</v>
      </c>
    </row>
    <row r="541" spans="1:18" x14ac:dyDescent="0.25">
      <c r="A541" s="3" t="s">
        <v>1057</v>
      </c>
      <c r="B541" s="4" t="s">
        <v>1058</v>
      </c>
      <c r="C541" s="5" t="s">
        <v>1059</v>
      </c>
      <c r="D541" s="20" t="s">
        <v>1073</v>
      </c>
      <c r="E541" s="4" t="s">
        <v>1074</v>
      </c>
      <c r="F541" s="7">
        <v>45.90967826</v>
      </c>
      <c r="G541" s="8">
        <v>-87.756796399999999</v>
      </c>
      <c r="H541" s="9">
        <v>237</v>
      </c>
      <c r="I541" s="9">
        <f t="shared" si="47"/>
        <v>613.82718214963211</v>
      </c>
      <c r="J541" s="9">
        <v>890</v>
      </c>
      <c r="K541" s="9">
        <f t="shared" si="46"/>
        <v>25.201993466880005</v>
      </c>
      <c r="L541" s="9">
        <v>107.1</v>
      </c>
      <c r="M541" s="14">
        <f t="shared" si="43"/>
        <v>32.644080000000002</v>
      </c>
      <c r="N541" s="15">
        <v>3.8</v>
      </c>
      <c r="O541" s="15">
        <f t="shared" si="44"/>
        <v>1.1582399999999999</v>
      </c>
      <c r="P541" s="15">
        <v>409.6</v>
      </c>
      <c r="Q541" s="15">
        <f t="shared" si="45"/>
        <v>38.053085184000004</v>
      </c>
      <c r="R541" s="16" t="s">
        <v>1067</v>
      </c>
    </row>
    <row r="542" spans="1:18" x14ac:dyDescent="0.25">
      <c r="A542" s="3" t="s">
        <v>1057</v>
      </c>
      <c r="B542" s="4" t="s">
        <v>1058</v>
      </c>
      <c r="C542" s="5" t="s">
        <v>1059</v>
      </c>
      <c r="D542" s="20" t="s">
        <v>1075</v>
      </c>
      <c r="E542" s="4" t="s">
        <v>1076</v>
      </c>
      <c r="F542" s="7">
        <v>45.930786570000002</v>
      </c>
      <c r="G542" s="8">
        <v>-87.971796600000005</v>
      </c>
      <c r="H542" s="9">
        <v>16.8</v>
      </c>
      <c r="I542" s="9">
        <f t="shared" si="47"/>
        <v>43.511800253644807</v>
      </c>
      <c r="J542" s="9">
        <v>48</v>
      </c>
      <c r="K542" s="9">
        <f t="shared" si="46"/>
        <v>1.3592086364160001</v>
      </c>
      <c r="L542" s="9">
        <v>46.6</v>
      </c>
      <c r="M542" s="14">
        <f t="shared" si="43"/>
        <v>14.20368</v>
      </c>
      <c r="N542" s="15">
        <v>1.9</v>
      </c>
      <c r="O542" s="15">
        <f t="shared" si="44"/>
        <v>0.57911999999999997</v>
      </c>
      <c r="P542" s="15">
        <v>87.7</v>
      </c>
      <c r="Q542" s="15">
        <f t="shared" si="45"/>
        <v>8.1475966080000006</v>
      </c>
      <c r="R542" s="16" t="s">
        <v>1067</v>
      </c>
    </row>
    <row r="543" spans="1:18" x14ac:dyDescent="0.25">
      <c r="A543" s="3" t="s">
        <v>779</v>
      </c>
      <c r="B543" s="4" t="s">
        <v>780</v>
      </c>
      <c r="C543" s="5" t="s">
        <v>1059</v>
      </c>
      <c r="D543" s="20" t="s">
        <v>1077</v>
      </c>
      <c r="E543" s="4" t="s">
        <v>1078</v>
      </c>
      <c r="F543" s="7">
        <v>41.873654379999998</v>
      </c>
      <c r="G543" s="8">
        <v>-86.575021599999999</v>
      </c>
      <c r="H543" s="9">
        <v>80.7</v>
      </c>
      <c r="I543" s="9">
        <f t="shared" si="47"/>
        <v>209.01204050411522</v>
      </c>
      <c r="J543" s="9">
        <v>274</v>
      </c>
      <c r="K543" s="9">
        <f t="shared" si="46"/>
        <v>7.758815966208001</v>
      </c>
      <c r="L543" s="9">
        <v>43.6</v>
      </c>
      <c r="M543" s="14">
        <f t="shared" si="43"/>
        <v>13.289280000000002</v>
      </c>
      <c r="N543" s="15">
        <v>3.08</v>
      </c>
      <c r="O543" s="15">
        <f t="shared" si="44"/>
        <v>0.93878400000000006</v>
      </c>
      <c r="P543" s="15">
        <v>134.5</v>
      </c>
      <c r="Q543" s="15">
        <f t="shared" si="45"/>
        <v>12.495458880000001</v>
      </c>
      <c r="R543" s="16" t="s">
        <v>1062</v>
      </c>
    </row>
    <row r="544" spans="1:18" x14ac:dyDescent="0.25">
      <c r="A544" s="3" t="s">
        <v>779</v>
      </c>
      <c r="B544" s="4" t="s">
        <v>780</v>
      </c>
      <c r="C544" s="5" t="s">
        <v>1059</v>
      </c>
      <c r="D544" s="20" t="s">
        <v>1079</v>
      </c>
      <c r="E544" s="4" t="s">
        <v>1080</v>
      </c>
      <c r="F544" s="7">
        <v>42.130877699999999</v>
      </c>
      <c r="G544" s="8">
        <v>-84.865527</v>
      </c>
      <c r="H544" s="9">
        <v>144</v>
      </c>
      <c r="I544" s="9">
        <f t="shared" si="47"/>
        <v>372.95828788838406</v>
      </c>
      <c r="J544" s="9">
        <v>346</v>
      </c>
      <c r="K544" s="9">
        <f t="shared" si="46"/>
        <v>9.7976289208320022</v>
      </c>
      <c r="L544" s="9">
        <v>73.099999999999994</v>
      </c>
      <c r="M544" s="14">
        <f t="shared" si="43"/>
        <v>22.28088</v>
      </c>
      <c r="N544" s="15">
        <v>2.37</v>
      </c>
      <c r="O544" s="15">
        <f t="shared" si="44"/>
        <v>0.72237600000000002</v>
      </c>
      <c r="P544" s="15">
        <v>173.2</v>
      </c>
      <c r="Q544" s="15">
        <f t="shared" si="45"/>
        <v>16.090806528000002</v>
      </c>
      <c r="R544" s="16" t="s">
        <v>1062</v>
      </c>
    </row>
    <row r="545" spans="1:18" x14ac:dyDescent="0.25">
      <c r="A545" s="3" t="s">
        <v>779</v>
      </c>
      <c r="B545" s="4" t="s">
        <v>780</v>
      </c>
      <c r="C545" s="5" t="s">
        <v>1059</v>
      </c>
      <c r="D545" s="20" t="s">
        <v>1081</v>
      </c>
      <c r="E545" s="4" t="s">
        <v>1082</v>
      </c>
      <c r="F545" s="7">
        <v>42.103101350000003</v>
      </c>
      <c r="G545" s="8">
        <v>-85.0402524</v>
      </c>
      <c r="H545" s="9">
        <v>201</v>
      </c>
      <c r="I545" s="9">
        <f t="shared" si="47"/>
        <v>520.58761017753602</v>
      </c>
      <c r="J545" s="9">
        <v>661</v>
      </c>
      <c r="K545" s="9">
        <f t="shared" si="46"/>
        <v>18.717435597312004</v>
      </c>
      <c r="L545" s="9">
        <v>89.3</v>
      </c>
      <c r="M545" s="14">
        <f t="shared" si="43"/>
        <v>27.218640000000001</v>
      </c>
      <c r="N545" s="15">
        <v>3.04</v>
      </c>
      <c r="O545" s="15">
        <f t="shared" si="44"/>
        <v>0.92659200000000008</v>
      </c>
      <c r="P545" s="15">
        <v>271.7</v>
      </c>
      <c r="Q545" s="15">
        <f t="shared" si="45"/>
        <v>25.241755968000003</v>
      </c>
      <c r="R545" s="16" t="s">
        <v>1062</v>
      </c>
    </row>
    <row r="546" spans="1:18" x14ac:dyDescent="0.25">
      <c r="A546" s="3" t="s">
        <v>779</v>
      </c>
      <c r="B546" s="4" t="s">
        <v>780</v>
      </c>
      <c r="C546" s="5" t="s">
        <v>1059</v>
      </c>
      <c r="D546" s="20" t="s">
        <v>1083</v>
      </c>
      <c r="E546" s="4" t="s">
        <v>1084</v>
      </c>
      <c r="F546" s="7">
        <v>42.1031014</v>
      </c>
      <c r="G546" s="8">
        <v>-85.079976400000007</v>
      </c>
      <c r="H546" s="9">
        <v>206</v>
      </c>
      <c r="I546" s="9">
        <f t="shared" si="47"/>
        <v>533.53755072921604</v>
      </c>
      <c r="J546" s="9">
        <v>341</v>
      </c>
      <c r="K546" s="9">
        <f t="shared" si="46"/>
        <v>9.6560446878720008</v>
      </c>
      <c r="L546" s="9">
        <v>72</v>
      </c>
      <c r="M546" s="14">
        <f t="shared" si="43"/>
        <v>21.945600000000002</v>
      </c>
      <c r="N546" s="15">
        <v>1.91</v>
      </c>
      <c r="O546" s="15">
        <f t="shared" si="44"/>
        <v>0.58216800000000002</v>
      </c>
      <c r="P546" s="15">
        <v>137.5</v>
      </c>
      <c r="Q546" s="15">
        <f t="shared" si="45"/>
        <v>12.774168000000001</v>
      </c>
      <c r="R546" s="16" t="s">
        <v>1062</v>
      </c>
    </row>
    <row r="547" spans="1:18" ht="15" customHeight="1" x14ac:dyDescent="0.25">
      <c r="A547" s="3" t="s">
        <v>779</v>
      </c>
      <c r="B547" s="4" t="s">
        <v>780</v>
      </c>
      <c r="C547" s="5" t="s">
        <v>1059</v>
      </c>
      <c r="D547" s="20" t="s">
        <v>1085</v>
      </c>
      <c r="E547" s="4" t="s">
        <v>1086</v>
      </c>
      <c r="F547" s="7">
        <v>41.948658590000001</v>
      </c>
      <c r="G547" s="8">
        <v>-84.827740300000002</v>
      </c>
      <c r="H547" s="9">
        <v>48.7</v>
      </c>
      <c r="I547" s="9">
        <f t="shared" si="47"/>
        <v>126.13242097336322</v>
      </c>
      <c r="J547" s="9">
        <v>116</v>
      </c>
      <c r="K547" s="9">
        <f t="shared" si="46"/>
        <v>3.2847542046720006</v>
      </c>
      <c r="L547" s="9">
        <v>63</v>
      </c>
      <c r="M547" s="14">
        <f t="shared" si="43"/>
        <v>19.202400000000001</v>
      </c>
      <c r="N547" s="15">
        <v>1.28</v>
      </c>
      <c r="O547" s="15">
        <f t="shared" si="44"/>
        <v>0.39014400000000005</v>
      </c>
      <c r="P547" s="15">
        <v>80.599999999999994</v>
      </c>
      <c r="Q547" s="15">
        <f t="shared" si="45"/>
        <v>7.4879850240000003</v>
      </c>
      <c r="R547" s="16" t="s">
        <v>1062</v>
      </c>
    </row>
    <row r="548" spans="1:18" x14ac:dyDescent="0.25">
      <c r="A548" s="3" t="s">
        <v>779</v>
      </c>
      <c r="B548" s="4" t="s">
        <v>780</v>
      </c>
      <c r="C548" s="5" t="s">
        <v>1059</v>
      </c>
      <c r="D548" s="20" t="s">
        <v>1087</v>
      </c>
      <c r="E548" s="4" t="s">
        <v>1088</v>
      </c>
      <c r="F548" s="7">
        <v>42.029214199999998</v>
      </c>
      <c r="G548" s="8">
        <v>-85.106362500000003</v>
      </c>
      <c r="H548" s="9">
        <v>293</v>
      </c>
      <c r="I548" s="9">
        <f t="shared" si="47"/>
        <v>758.86651632844814</v>
      </c>
      <c r="J548" s="9">
        <v>859</v>
      </c>
      <c r="K548" s="9">
        <f t="shared" si="46"/>
        <v>24.324171222528005</v>
      </c>
      <c r="L548" s="9">
        <v>92.9</v>
      </c>
      <c r="M548" s="14">
        <f t="shared" si="43"/>
        <v>28.315920000000002</v>
      </c>
      <c r="N548" s="15">
        <v>2.39</v>
      </c>
      <c r="O548" s="15">
        <f t="shared" si="44"/>
        <v>0.72847200000000012</v>
      </c>
      <c r="P548" s="15">
        <v>221.7</v>
      </c>
      <c r="Q548" s="15">
        <f t="shared" si="45"/>
        <v>20.596603968000004</v>
      </c>
      <c r="R548" s="16" t="s">
        <v>1062</v>
      </c>
    </row>
    <row r="549" spans="1:18" x14ac:dyDescent="0.25">
      <c r="A549" s="3" t="s">
        <v>779</v>
      </c>
      <c r="B549" s="4" t="s">
        <v>780</v>
      </c>
      <c r="C549" s="5" t="s">
        <v>1059</v>
      </c>
      <c r="D549" s="20" t="s">
        <v>1089</v>
      </c>
      <c r="E549" s="4" t="s">
        <v>1090</v>
      </c>
      <c r="F549" s="7">
        <v>42.114768499999997</v>
      </c>
      <c r="G549" s="8">
        <v>-85.485550900000007</v>
      </c>
      <c r="H549" s="9">
        <v>68.2</v>
      </c>
      <c r="I549" s="9">
        <f t="shared" si="47"/>
        <v>176.63718912491524</v>
      </c>
      <c r="J549" s="9">
        <v>144</v>
      </c>
      <c r="K549" s="9">
        <f t="shared" si="46"/>
        <v>4.0776259092480007</v>
      </c>
      <c r="L549" s="9">
        <v>51.9</v>
      </c>
      <c r="M549" s="14">
        <f t="shared" si="43"/>
        <v>15.81912</v>
      </c>
      <c r="N549" s="15">
        <v>1.55</v>
      </c>
      <c r="O549" s="15">
        <f t="shared" si="44"/>
        <v>0.47244000000000003</v>
      </c>
      <c r="P549" s="15">
        <v>80.400000000000006</v>
      </c>
      <c r="Q549" s="15">
        <f t="shared" si="45"/>
        <v>7.4694044160000015</v>
      </c>
      <c r="R549" s="16" t="s">
        <v>1062</v>
      </c>
    </row>
    <row r="550" spans="1:18" x14ac:dyDescent="0.25">
      <c r="A550" s="3" t="s">
        <v>779</v>
      </c>
      <c r="B550" s="4" t="s">
        <v>780</v>
      </c>
      <c r="C550" s="5" t="s">
        <v>1059</v>
      </c>
      <c r="D550" s="20" t="s">
        <v>1091</v>
      </c>
      <c r="E550" s="4" t="s">
        <v>1092</v>
      </c>
      <c r="F550" s="7">
        <v>42.063933849999998</v>
      </c>
      <c r="G550" s="8">
        <v>-85.661387099999999</v>
      </c>
      <c r="H550" s="9">
        <v>42.6</v>
      </c>
      <c r="I550" s="9">
        <f t="shared" si="47"/>
        <v>110.33349350031362</v>
      </c>
      <c r="J550" s="9">
        <v>100</v>
      </c>
      <c r="K550" s="9">
        <f t="shared" si="46"/>
        <v>2.8316846592000005</v>
      </c>
      <c r="L550" s="9">
        <v>32.4</v>
      </c>
      <c r="M550" s="14">
        <f t="shared" si="43"/>
        <v>9.8755199999999999</v>
      </c>
      <c r="N550" s="15">
        <v>1.26</v>
      </c>
      <c r="O550" s="15">
        <f t="shared" si="44"/>
        <v>0.384048</v>
      </c>
      <c r="P550" s="15">
        <v>40.799999999999997</v>
      </c>
      <c r="Q550" s="15">
        <f t="shared" si="45"/>
        <v>3.7904440319999999</v>
      </c>
      <c r="R550" s="16" t="s">
        <v>1062</v>
      </c>
    </row>
    <row r="551" spans="1:18" x14ac:dyDescent="0.25">
      <c r="A551" s="3" t="s">
        <v>779</v>
      </c>
      <c r="B551" s="4" t="s">
        <v>780</v>
      </c>
      <c r="C551" s="5" t="s">
        <v>1059</v>
      </c>
      <c r="D551" s="20" t="s">
        <v>1093</v>
      </c>
      <c r="E551" s="4" t="s">
        <v>1094</v>
      </c>
      <c r="F551" s="7">
        <v>41.888383040000001</v>
      </c>
      <c r="G551" s="8">
        <v>-85.409428000000005</v>
      </c>
      <c r="H551" s="9">
        <v>106</v>
      </c>
      <c r="I551" s="9">
        <f t="shared" si="47"/>
        <v>274.53873969561602</v>
      </c>
      <c r="J551" s="9">
        <v>193</v>
      </c>
      <c r="K551" s="9">
        <f t="shared" si="46"/>
        <v>5.4651513922560007</v>
      </c>
      <c r="L551" s="9">
        <v>77</v>
      </c>
      <c r="M551" s="14">
        <f t="shared" si="43"/>
        <v>23.4696</v>
      </c>
      <c r="N551" s="15">
        <v>1.3</v>
      </c>
      <c r="O551" s="15">
        <f t="shared" si="44"/>
        <v>0.39624000000000004</v>
      </c>
      <c r="P551" s="15">
        <v>99.9</v>
      </c>
      <c r="Q551" s="15">
        <f t="shared" si="45"/>
        <v>9.2810136960000023</v>
      </c>
      <c r="R551" s="16" t="s">
        <v>1062</v>
      </c>
    </row>
    <row r="552" spans="1:18" x14ac:dyDescent="0.25">
      <c r="A552" s="3" t="s">
        <v>779</v>
      </c>
      <c r="B552" s="4" t="s">
        <v>780</v>
      </c>
      <c r="C552" s="5" t="s">
        <v>1059</v>
      </c>
      <c r="D552" s="20" t="s">
        <v>1095</v>
      </c>
      <c r="E552" s="4" t="s">
        <v>1096</v>
      </c>
      <c r="F552" s="7">
        <v>42.4325306</v>
      </c>
      <c r="G552" s="8">
        <v>-86.206974200000005</v>
      </c>
      <c r="H552" s="9">
        <v>83</v>
      </c>
      <c r="I552" s="9">
        <f t="shared" si="47"/>
        <v>214.96901315788801</v>
      </c>
      <c r="J552" s="9">
        <v>378</v>
      </c>
      <c r="K552" s="9">
        <f t="shared" si="46"/>
        <v>10.703768011776001</v>
      </c>
      <c r="L552" s="9">
        <v>49.6</v>
      </c>
      <c r="M552" s="14">
        <f t="shared" si="43"/>
        <v>15.118080000000001</v>
      </c>
      <c r="N552" s="15">
        <v>3.17</v>
      </c>
      <c r="O552" s="15">
        <f t="shared" si="44"/>
        <v>0.96621600000000007</v>
      </c>
      <c r="P552" s="15">
        <v>157.4</v>
      </c>
      <c r="Q552" s="15">
        <f t="shared" si="45"/>
        <v>14.622938496000002</v>
      </c>
      <c r="R552" s="16" t="s">
        <v>1062</v>
      </c>
    </row>
    <row r="553" spans="1:18" x14ac:dyDescent="0.25">
      <c r="A553" s="3" t="s">
        <v>779</v>
      </c>
      <c r="B553" s="4" t="s">
        <v>780</v>
      </c>
      <c r="C553" s="5" t="s">
        <v>1059</v>
      </c>
      <c r="D553" s="20" t="s">
        <v>1097</v>
      </c>
      <c r="E553" s="4" t="s">
        <v>1098</v>
      </c>
      <c r="F553" s="7">
        <v>42.261708259999999</v>
      </c>
      <c r="G553" s="8">
        <v>-84.855811500000002</v>
      </c>
      <c r="H553" s="9">
        <v>267</v>
      </c>
      <c r="I553" s="9">
        <f t="shared" si="47"/>
        <v>691.52682545971209</v>
      </c>
      <c r="J553" s="9">
        <v>639</v>
      </c>
      <c r="K553" s="9">
        <f t="shared" si="46"/>
        <v>18.094464972288002</v>
      </c>
      <c r="L553" s="9">
        <v>113.2</v>
      </c>
      <c r="M553" s="14">
        <f t="shared" si="43"/>
        <v>34.503360000000001</v>
      </c>
      <c r="N553" s="15">
        <v>1.98</v>
      </c>
      <c r="O553" s="15">
        <f t="shared" si="44"/>
        <v>0.60350400000000004</v>
      </c>
      <c r="P553" s="15">
        <v>224.7</v>
      </c>
      <c r="Q553" s="15">
        <f t="shared" si="45"/>
        <v>20.875313088000002</v>
      </c>
      <c r="R553" s="16" t="s">
        <v>1062</v>
      </c>
    </row>
    <row r="554" spans="1:18" x14ac:dyDescent="0.25">
      <c r="A554" s="3" t="s">
        <v>779</v>
      </c>
      <c r="B554" s="4" t="s">
        <v>780</v>
      </c>
      <c r="C554" s="5" t="s">
        <v>1059</v>
      </c>
      <c r="D554" s="20" t="s">
        <v>1099</v>
      </c>
      <c r="E554" s="4" t="s">
        <v>1100</v>
      </c>
      <c r="F554" s="7">
        <v>42.396428100000001</v>
      </c>
      <c r="G554" s="8">
        <v>-85.131659999999997</v>
      </c>
      <c r="H554" s="9">
        <v>48.3</v>
      </c>
      <c r="I554" s="9">
        <f t="shared" si="47"/>
        <v>125.09642572922881</v>
      </c>
      <c r="J554" s="9">
        <v>59</v>
      </c>
      <c r="K554" s="9">
        <f t="shared" si="46"/>
        <v>1.6706939489280002</v>
      </c>
      <c r="L554" s="9">
        <v>55.5</v>
      </c>
      <c r="M554" s="14">
        <f t="shared" si="43"/>
        <v>16.916399999999999</v>
      </c>
      <c r="N554" s="15">
        <v>1.2</v>
      </c>
      <c r="O554" s="15">
        <f t="shared" si="44"/>
        <v>0.36576000000000003</v>
      </c>
      <c r="P554" s="15">
        <v>66.599999999999994</v>
      </c>
      <c r="Q554" s="15">
        <f t="shared" si="45"/>
        <v>6.1873424640000003</v>
      </c>
      <c r="R554" s="16" t="s">
        <v>1062</v>
      </c>
    </row>
    <row r="555" spans="1:18" x14ac:dyDescent="0.25">
      <c r="A555" s="3" t="s">
        <v>779</v>
      </c>
      <c r="B555" s="4" t="s">
        <v>780</v>
      </c>
      <c r="C555" s="5" t="s">
        <v>1059</v>
      </c>
      <c r="D555" s="20" t="s">
        <v>1101</v>
      </c>
      <c r="E555" s="4" t="s">
        <v>1102</v>
      </c>
      <c r="F555" s="7">
        <v>42.353373400000002</v>
      </c>
      <c r="G555" s="8">
        <v>-85.3538894</v>
      </c>
      <c r="H555" s="9">
        <v>38.9</v>
      </c>
      <c r="I555" s="9">
        <f t="shared" si="47"/>
        <v>100.75053749207041</v>
      </c>
      <c r="J555" s="9">
        <v>80</v>
      </c>
      <c r="K555" s="9">
        <f t="shared" si="46"/>
        <v>2.2653477273600005</v>
      </c>
      <c r="L555" s="9">
        <v>24.6</v>
      </c>
      <c r="M555" s="14">
        <f t="shared" si="43"/>
        <v>7.4980800000000007</v>
      </c>
      <c r="N555" s="15">
        <v>1.46</v>
      </c>
      <c r="O555" s="15">
        <f t="shared" si="44"/>
        <v>0.44500800000000001</v>
      </c>
      <c r="P555" s="15">
        <v>35.9</v>
      </c>
      <c r="Q555" s="15">
        <f t="shared" si="45"/>
        <v>3.3352191360000005</v>
      </c>
      <c r="R555" s="16" t="s">
        <v>1062</v>
      </c>
    </row>
    <row r="556" spans="1:18" x14ac:dyDescent="0.25">
      <c r="A556" s="3" t="s">
        <v>779</v>
      </c>
      <c r="B556" s="4" t="s">
        <v>780</v>
      </c>
      <c r="C556" s="5" t="s">
        <v>1059</v>
      </c>
      <c r="D556" s="20" t="s">
        <v>1103</v>
      </c>
      <c r="E556" s="4" t="s">
        <v>1104</v>
      </c>
      <c r="F556" s="7">
        <v>42.642253699999998</v>
      </c>
      <c r="G556" s="8">
        <v>-85.721968099999998</v>
      </c>
      <c r="H556" s="9">
        <v>71.400000000000006</v>
      </c>
      <c r="I556" s="9">
        <f t="shared" si="47"/>
        <v>184.92515107799045</v>
      </c>
      <c r="J556" s="9">
        <v>233</v>
      </c>
      <c r="K556" s="9">
        <f t="shared" si="46"/>
        <v>6.5978252559360007</v>
      </c>
      <c r="L556" s="9">
        <v>41.4</v>
      </c>
      <c r="M556" s="14">
        <f t="shared" si="43"/>
        <v>12.61872</v>
      </c>
      <c r="N556" s="15">
        <v>2.71</v>
      </c>
      <c r="O556" s="15">
        <f t="shared" si="44"/>
        <v>0.82600800000000008</v>
      </c>
      <c r="P556" s="15">
        <v>112</v>
      </c>
      <c r="Q556" s="15">
        <f t="shared" si="45"/>
        <v>10.40514048</v>
      </c>
      <c r="R556" s="16" t="s">
        <v>1062</v>
      </c>
    </row>
    <row r="557" spans="1:18" x14ac:dyDescent="0.25">
      <c r="A557" s="3" t="s">
        <v>779</v>
      </c>
      <c r="B557" s="4" t="s">
        <v>780</v>
      </c>
      <c r="C557" s="5" t="s">
        <v>1059</v>
      </c>
      <c r="D557" s="20" t="s">
        <v>1105</v>
      </c>
      <c r="E557" s="4" t="s">
        <v>1106</v>
      </c>
      <c r="F557" s="7">
        <v>42.683089899999999</v>
      </c>
      <c r="G557" s="8">
        <v>-84.219132900000005</v>
      </c>
      <c r="H557" s="9">
        <v>163</v>
      </c>
      <c r="I557" s="9">
        <f t="shared" si="47"/>
        <v>422.16806198476803</v>
      </c>
      <c r="J557" s="9">
        <v>261</v>
      </c>
      <c r="K557" s="9">
        <f t="shared" si="46"/>
        <v>7.3906969605120008</v>
      </c>
      <c r="L557" s="9">
        <v>49.2</v>
      </c>
      <c r="M557" s="14">
        <f t="shared" si="43"/>
        <v>14.996160000000001</v>
      </c>
      <c r="N557" s="15">
        <v>2.79</v>
      </c>
      <c r="O557" s="15">
        <f t="shared" si="44"/>
        <v>0.85039200000000004</v>
      </c>
      <c r="P557" s="15">
        <v>137.4</v>
      </c>
      <c r="Q557" s="15">
        <f t="shared" si="45"/>
        <v>12.764877696000003</v>
      </c>
      <c r="R557" s="16" t="s">
        <v>1062</v>
      </c>
    </row>
    <row r="558" spans="1:18" x14ac:dyDescent="0.25">
      <c r="A558" s="3" t="s">
        <v>779</v>
      </c>
      <c r="B558" s="4" t="s">
        <v>780</v>
      </c>
      <c r="C558" s="5" t="s">
        <v>1059</v>
      </c>
      <c r="D558" s="20" t="s">
        <v>1107</v>
      </c>
      <c r="E558" s="4" t="s">
        <v>1108</v>
      </c>
      <c r="F558" s="7">
        <v>42.609201990000003</v>
      </c>
      <c r="G558" s="8">
        <v>-84.319135900000006</v>
      </c>
      <c r="H558" s="9">
        <v>16.3</v>
      </c>
      <c r="I558" s="9">
        <f t="shared" si="47"/>
        <v>42.21680619847681</v>
      </c>
      <c r="J558" s="9">
        <v>161</v>
      </c>
      <c r="K558" s="9">
        <f t="shared" si="46"/>
        <v>4.5590123013120003</v>
      </c>
      <c r="L558" s="9">
        <v>27.2</v>
      </c>
      <c r="M558" s="14">
        <f t="shared" si="43"/>
        <v>8.290560000000001</v>
      </c>
      <c r="N558" s="15">
        <v>3.03</v>
      </c>
      <c r="O558" s="15">
        <f t="shared" si="44"/>
        <v>0.92354400000000003</v>
      </c>
      <c r="P558" s="15">
        <v>82.4</v>
      </c>
      <c r="Q558" s="15">
        <f t="shared" si="45"/>
        <v>7.6552104960000014</v>
      </c>
      <c r="R558" s="16" t="s">
        <v>1062</v>
      </c>
    </row>
    <row r="559" spans="1:18" ht="15" customHeight="1" x14ac:dyDescent="0.25">
      <c r="A559" s="3" t="s">
        <v>779</v>
      </c>
      <c r="B559" s="4" t="s">
        <v>780</v>
      </c>
      <c r="C559" s="5" t="s">
        <v>1059</v>
      </c>
      <c r="D559" s="20" t="s">
        <v>1109</v>
      </c>
      <c r="E559" s="4" t="s">
        <v>1110</v>
      </c>
      <c r="F559" s="7">
        <v>42.828090179999997</v>
      </c>
      <c r="G559" s="8">
        <v>-84.759433900000005</v>
      </c>
      <c r="H559" s="9">
        <v>280</v>
      </c>
      <c r="I559" s="9">
        <f t="shared" si="47"/>
        <v>725.19667089408006</v>
      </c>
      <c r="J559" s="9">
        <v>846</v>
      </c>
      <c r="K559" s="9">
        <f t="shared" si="46"/>
        <v>23.956052216832003</v>
      </c>
      <c r="L559" s="9">
        <v>90.4</v>
      </c>
      <c r="M559" s="14">
        <f t="shared" si="43"/>
        <v>27.553920000000002</v>
      </c>
      <c r="N559" s="15">
        <v>3.14</v>
      </c>
      <c r="O559" s="15">
        <f t="shared" si="44"/>
        <v>0.95707200000000003</v>
      </c>
      <c r="P559" s="15">
        <v>283.89999999999998</v>
      </c>
      <c r="Q559" s="15">
        <f t="shared" si="45"/>
        <v>26.375173056000001</v>
      </c>
      <c r="R559" s="16" t="s">
        <v>1062</v>
      </c>
    </row>
    <row r="560" spans="1:18" x14ac:dyDescent="0.25">
      <c r="A560" s="3" t="s">
        <v>779</v>
      </c>
      <c r="B560" s="4" t="s">
        <v>780</v>
      </c>
      <c r="C560" s="5" t="s">
        <v>1059</v>
      </c>
      <c r="D560" s="20" t="s">
        <v>1111</v>
      </c>
      <c r="E560" s="4" t="s">
        <v>1112</v>
      </c>
      <c r="F560" s="7">
        <v>42.615868800000001</v>
      </c>
      <c r="G560" s="8">
        <v>-85.236393300000003</v>
      </c>
      <c r="H560" s="9">
        <v>385</v>
      </c>
      <c r="I560" s="9">
        <f t="shared" si="47"/>
        <v>997.14542247936015</v>
      </c>
      <c r="J560" s="9">
        <v>4415</v>
      </c>
      <c r="K560" s="9">
        <f t="shared" si="46"/>
        <v>125.01887770368002</v>
      </c>
      <c r="L560" s="9">
        <v>186.9</v>
      </c>
      <c r="M560" s="14">
        <f t="shared" ref="M560:M623" si="48">L560*0.3048</f>
        <v>56.967120000000001</v>
      </c>
      <c r="N560" s="15">
        <v>4.41</v>
      </c>
      <c r="O560" s="15">
        <f t="shared" ref="O560:O623" si="49">N560*0.3048</f>
        <v>1.344168</v>
      </c>
      <c r="P560" s="15">
        <v>824.1</v>
      </c>
      <c r="Q560" s="15">
        <f t="shared" ref="Q560:Q623" si="50">P560*0.3048*0.3048</f>
        <v>76.561395264000012</v>
      </c>
      <c r="R560" s="16" t="s">
        <v>1062</v>
      </c>
    </row>
    <row r="561" spans="1:18" x14ac:dyDescent="0.25">
      <c r="A561" s="3" t="s">
        <v>779</v>
      </c>
      <c r="B561" s="4" t="s">
        <v>780</v>
      </c>
      <c r="C561" s="5" t="s">
        <v>1059</v>
      </c>
      <c r="D561" s="20" t="s">
        <v>1113</v>
      </c>
      <c r="E561" s="4" t="s">
        <v>1114</v>
      </c>
      <c r="F561" s="7">
        <v>43.795006780000001</v>
      </c>
      <c r="G561" s="8">
        <v>-86.3584113</v>
      </c>
      <c r="H561" s="9">
        <v>42.3</v>
      </c>
      <c r="I561" s="9">
        <f t="shared" si="47"/>
        <v>109.5564970672128</v>
      </c>
      <c r="J561" s="9">
        <v>194</v>
      </c>
      <c r="K561" s="9">
        <f t="shared" si="46"/>
        <v>5.493468238848001</v>
      </c>
      <c r="L561" s="9">
        <v>50</v>
      </c>
      <c r="M561" s="14">
        <f t="shared" si="48"/>
        <v>15.24</v>
      </c>
      <c r="N561" s="15">
        <v>1.85</v>
      </c>
      <c r="O561" s="15">
        <f t="shared" si="49"/>
        <v>0.56388000000000005</v>
      </c>
      <c r="P561" s="15">
        <v>92.6</v>
      </c>
      <c r="Q561" s="15">
        <f t="shared" si="50"/>
        <v>8.6028215039999996</v>
      </c>
      <c r="R561" s="16" t="s">
        <v>1062</v>
      </c>
    </row>
    <row r="562" spans="1:18" x14ac:dyDescent="0.25">
      <c r="A562" s="3" t="s">
        <v>779</v>
      </c>
      <c r="B562" s="4" t="s">
        <v>780</v>
      </c>
      <c r="C562" s="5" t="s">
        <v>1059</v>
      </c>
      <c r="D562" s="20" t="s">
        <v>1115</v>
      </c>
      <c r="E562" s="4" t="s">
        <v>1116</v>
      </c>
      <c r="F562" s="7">
        <v>44.120837780000002</v>
      </c>
      <c r="G562" s="8">
        <v>-86.2798047</v>
      </c>
      <c r="H562" s="9">
        <v>127</v>
      </c>
      <c r="I562" s="9">
        <f t="shared" si="47"/>
        <v>328.92849001267206</v>
      </c>
      <c r="J562" s="9">
        <v>498</v>
      </c>
      <c r="K562" s="9">
        <f t="shared" ref="K562:K577" si="51">J562*0.3048^3</f>
        <v>14.101789602816002</v>
      </c>
      <c r="L562" s="9">
        <v>70</v>
      </c>
      <c r="M562" s="14">
        <f t="shared" si="48"/>
        <v>21.336000000000002</v>
      </c>
      <c r="N562" s="15">
        <v>2.57</v>
      </c>
      <c r="O562" s="15">
        <f t="shared" si="49"/>
        <v>0.78333600000000003</v>
      </c>
      <c r="P562" s="15">
        <v>180.2</v>
      </c>
      <c r="Q562" s="15">
        <f t="shared" si="50"/>
        <v>16.741127808000002</v>
      </c>
      <c r="R562" s="16" t="s">
        <v>1062</v>
      </c>
    </row>
    <row r="563" spans="1:18" x14ac:dyDescent="0.25">
      <c r="A563" s="3" t="s">
        <v>779</v>
      </c>
      <c r="B563" s="4" t="s">
        <v>780</v>
      </c>
      <c r="C563" s="5" t="s">
        <v>1059</v>
      </c>
      <c r="D563" s="20" t="s">
        <v>1117</v>
      </c>
      <c r="E563" s="4" t="s">
        <v>1118</v>
      </c>
      <c r="F563" s="7">
        <v>44.102511</v>
      </c>
      <c r="G563" s="8">
        <v>-85.517276600000002</v>
      </c>
      <c r="H563" s="9">
        <v>60</v>
      </c>
      <c r="I563" s="9">
        <f t="shared" si="47"/>
        <v>155.39928662016001</v>
      </c>
      <c r="J563" s="9">
        <v>415</v>
      </c>
      <c r="K563" s="9">
        <f t="shared" si="51"/>
        <v>11.751491335680003</v>
      </c>
      <c r="L563" s="9">
        <v>35.200000000000003</v>
      </c>
      <c r="M563" s="14">
        <f t="shared" si="48"/>
        <v>10.728960000000001</v>
      </c>
      <c r="N563" s="15">
        <v>2.7</v>
      </c>
      <c r="O563" s="15">
        <f t="shared" si="49"/>
        <v>0.82296000000000014</v>
      </c>
      <c r="P563" s="15">
        <v>95.1</v>
      </c>
      <c r="Q563" s="15">
        <f t="shared" si="50"/>
        <v>8.8350791040000001</v>
      </c>
      <c r="R563" s="16" t="s">
        <v>1062</v>
      </c>
    </row>
    <row r="564" spans="1:18" x14ac:dyDescent="0.25">
      <c r="A564" s="3" t="s">
        <v>779</v>
      </c>
      <c r="B564" s="4" t="s">
        <v>780</v>
      </c>
      <c r="C564" s="5" t="s">
        <v>1059</v>
      </c>
      <c r="D564" s="20" t="s">
        <v>1119</v>
      </c>
      <c r="E564" s="4" t="s">
        <v>1120</v>
      </c>
      <c r="F564" s="7">
        <v>44.19334009</v>
      </c>
      <c r="G564" s="8">
        <v>-85.769786300000007</v>
      </c>
      <c r="H564" s="9">
        <v>245</v>
      </c>
      <c r="I564" s="9">
        <f t="shared" si="47"/>
        <v>634.54708703232006</v>
      </c>
      <c r="J564" s="9">
        <v>881</v>
      </c>
      <c r="K564" s="9">
        <f t="shared" si="51"/>
        <v>24.947141847552004</v>
      </c>
      <c r="L564" s="9">
        <v>64.400000000000006</v>
      </c>
      <c r="M564" s="14">
        <f t="shared" si="48"/>
        <v>19.629120000000004</v>
      </c>
      <c r="N564" s="15">
        <v>3.34</v>
      </c>
      <c r="O564" s="15">
        <f t="shared" si="49"/>
        <v>1.018032</v>
      </c>
      <c r="P564" s="15">
        <v>215.2</v>
      </c>
      <c r="Q564" s="15">
        <f t="shared" si="50"/>
        <v>19.992734208000002</v>
      </c>
      <c r="R564" s="16" t="s">
        <v>1062</v>
      </c>
    </row>
    <row r="565" spans="1:18" x14ac:dyDescent="0.25">
      <c r="A565" s="3" t="s">
        <v>779</v>
      </c>
      <c r="B565" s="4" t="s">
        <v>780</v>
      </c>
      <c r="C565" s="5" t="s">
        <v>1059</v>
      </c>
      <c r="D565" s="20" t="s">
        <v>1121</v>
      </c>
      <c r="E565" s="4" t="s">
        <v>1122</v>
      </c>
      <c r="F565" s="7">
        <v>45.298901569999998</v>
      </c>
      <c r="G565" s="8">
        <v>-84.611143799999994</v>
      </c>
      <c r="H565" s="9">
        <v>198</v>
      </c>
      <c r="I565" s="9">
        <f t="shared" si="47"/>
        <v>512.81764584652808</v>
      </c>
      <c r="J565" s="9">
        <v>502</v>
      </c>
      <c r="K565" s="9">
        <f t="shared" si="51"/>
        <v>14.215056989184003</v>
      </c>
      <c r="L565" s="9">
        <v>54</v>
      </c>
      <c r="M565" s="14">
        <f t="shared" si="48"/>
        <v>16.459199999999999</v>
      </c>
      <c r="N565" s="15">
        <v>2.33</v>
      </c>
      <c r="O565" s="15">
        <f t="shared" si="49"/>
        <v>0.71018400000000004</v>
      </c>
      <c r="P565" s="15">
        <v>125.7</v>
      </c>
      <c r="Q565" s="15">
        <f t="shared" si="50"/>
        <v>11.677912128000001</v>
      </c>
      <c r="R565" s="16" t="s">
        <v>1062</v>
      </c>
    </row>
    <row r="566" spans="1:18" x14ac:dyDescent="0.25">
      <c r="A566" s="3" t="s">
        <v>779</v>
      </c>
      <c r="B566" s="4" t="s">
        <v>780</v>
      </c>
      <c r="C566" s="5" t="s">
        <v>1059</v>
      </c>
      <c r="D566" s="20" t="s">
        <v>1123</v>
      </c>
      <c r="E566" s="4" t="s">
        <v>1124</v>
      </c>
      <c r="F566" s="7">
        <v>45.374456960000003</v>
      </c>
      <c r="G566" s="8">
        <v>-84.515031300000004</v>
      </c>
      <c r="H566" s="9">
        <v>139</v>
      </c>
      <c r="I566" s="9">
        <f t="shared" si="47"/>
        <v>360.00834733670405</v>
      </c>
      <c r="J566" s="9">
        <v>393</v>
      </c>
      <c r="K566" s="9">
        <f t="shared" si="51"/>
        <v>11.128520710656002</v>
      </c>
      <c r="L566" s="9">
        <v>43</v>
      </c>
      <c r="M566" s="14">
        <f t="shared" si="48"/>
        <v>13.106400000000001</v>
      </c>
      <c r="N566" s="15">
        <v>2.5499999999999998</v>
      </c>
      <c r="O566" s="15">
        <f t="shared" si="49"/>
        <v>0.77723999999999993</v>
      </c>
      <c r="P566" s="15">
        <v>109.8</v>
      </c>
      <c r="Q566" s="15">
        <f t="shared" si="50"/>
        <v>10.200753792000002</v>
      </c>
      <c r="R566" s="16" t="s">
        <v>1062</v>
      </c>
    </row>
    <row r="567" spans="1:18" x14ac:dyDescent="0.25">
      <c r="A567" s="3" t="s">
        <v>779</v>
      </c>
      <c r="B567" s="4" t="s">
        <v>780</v>
      </c>
      <c r="C567" s="5" t="s">
        <v>1059</v>
      </c>
      <c r="D567" s="20" t="s">
        <v>1125</v>
      </c>
      <c r="E567" s="4" t="s">
        <v>1126</v>
      </c>
      <c r="F567" s="7">
        <v>44.614738490000001</v>
      </c>
      <c r="G567" s="8">
        <v>-84.455574999999996</v>
      </c>
      <c r="H567" s="9">
        <v>401</v>
      </c>
      <c r="I567" s="9">
        <f t="shared" si="47"/>
        <v>1038.5852322447361</v>
      </c>
      <c r="J567" s="9">
        <v>661</v>
      </c>
      <c r="K567" s="9">
        <f t="shared" si="51"/>
        <v>18.717435597312004</v>
      </c>
      <c r="L567" s="9">
        <v>87.3</v>
      </c>
      <c r="M567" s="14">
        <f t="shared" si="48"/>
        <v>26.60904</v>
      </c>
      <c r="N567" s="15">
        <v>2.2400000000000002</v>
      </c>
      <c r="O567" s="15">
        <f t="shared" si="49"/>
        <v>0.68275200000000014</v>
      </c>
      <c r="P567" s="15">
        <v>195.4</v>
      </c>
      <c r="Q567" s="15">
        <f t="shared" si="50"/>
        <v>18.153254016000002</v>
      </c>
      <c r="R567" s="16" t="s">
        <v>1062</v>
      </c>
    </row>
    <row r="568" spans="1:18" x14ac:dyDescent="0.25">
      <c r="A568" s="3" t="s">
        <v>779</v>
      </c>
      <c r="B568" s="4" t="s">
        <v>780</v>
      </c>
      <c r="C568" s="5" t="s">
        <v>1059</v>
      </c>
      <c r="D568" s="20" t="s">
        <v>1127</v>
      </c>
      <c r="E568" s="4" t="s">
        <v>1128</v>
      </c>
      <c r="F568" s="7">
        <v>43.159470599999999</v>
      </c>
      <c r="G568" s="8">
        <v>-83.350781400000002</v>
      </c>
      <c r="H568" s="9">
        <v>221</v>
      </c>
      <c r="I568" s="9">
        <f t="shared" si="47"/>
        <v>572.38737238425608</v>
      </c>
      <c r="J568" s="9">
        <v>403</v>
      </c>
      <c r="K568" s="9">
        <f t="shared" si="51"/>
        <v>11.411689176576001</v>
      </c>
      <c r="L568" s="9">
        <v>76.7</v>
      </c>
      <c r="M568" s="14">
        <f t="shared" si="48"/>
        <v>23.378160000000001</v>
      </c>
      <c r="N568" s="15">
        <v>2.56</v>
      </c>
      <c r="O568" s="15">
        <f t="shared" si="49"/>
        <v>0.78028800000000009</v>
      </c>
      <c r="P568" s="15">
        <v>196.2</v>
      </c>
      <c r="Q568" s="15">
        <f t="shared" si="50"/>
        <v>18.227576448000001</v>
      </c>
      <c r="R568" s="16" t="s">
        <v>1062</v>
      </c>
    </row>
    <row r="569" spans="1:18" x14ac:dyDescent="0.25">
      <c r="A569" s="3" t="s">
        <v>779</v>
      </c>
      <c r="B569" s="4" t="s">
        <v>780</v>
      </c>
      <c r="C569" s="5" t="s">
        <v>1059</v>
      </c>
      <c r="D569" s="20" t="s">
        <v>1129</v>
      </c>
      <c r="E569" s="4" t="s">
        <v>1130</v>
      </c>
      <c r="F569" s="7">
        <v>43.584185189999999</v>
      </c>
      <c r="G569" s="8">
        <v>-83.176057900000004</v>
      </c>
      <c r="H569" s="9">
        <v>359</v>
      </c>
      <c r="I569" s="9">
        <f t="shared" si="47"/>
        <v>929.80573161062409</v>
      </c>
      <c r="J569" s="9">
        <v>1246</v>
      </c>
      <c r="K569" s="9">
        <f t="shared" si="51"/>
        <v>35.282790853632008</v>
      </c>
      <c r="L569" s="9">
        <v>103.9</v>
      </c>
      <c r="M569" s="14">
        <f t="shared" si="48"/>
        <v>31.668720000000004</v>
      </c>
      <c r="N569" s="15">
        <v>3.79</v>
      </c>
      <c r="O569" s="15">
        <f t="shared" si="49"/>
        <v>1.155192</v>
      </c>
      <c r="P569" s="15">
        <v>394.4</v>
      </c>
      <c r="Q569" s="15">
        <f t="shared" si="50"/>
        <v>36.640958976</v>
      </c>
      <c r="R569" s="16" t="s">
        <v>1062</v>
      </c>
    </row>
    <row r="570" spans="1:18" x14ac:dyDescent="0.25">
      <c r="A570" s="3" t="s">
        <v>779</v>
      </c>
      <c r="B570" s="4" t="s">
        <v>780</v>
      </c>
      <c r="C570" s="5" t="s">
        <v>1059</v>
      </c>
      <c r="D570" s="20" t="s">
        <v>1131</v>
      </c>
      <c r="E570" s="4" t="s">
        <v>1132</v>
      </c>
      <c r="F570" s="7">
        <v>43.054471300000003</v>
      </c>
      <c r="G570" s="8">
        <v>-82.734649000000005</v>
      </c>
      <c r="H570" s="9">
        <v>169</v>
      </c>
      <c r="I570" s="9">
        <f t="shared" si="47"/>
        <v>437.70799064678403</v>
      </c>
      <c r="J570" s="9">
        <v>779</v>
      </c>
      <c r="K570" s="9">
        <f t="shared" si="51"/>
        <v>22.058823495168003</v>
      </c>
      <c r="L570" s="9">
        <v>70</v>
      </c>
      <c r="M570" s="14">
        <f t="shared" si="48"/>
        <v>21.336000000000002</v>
      </c>
      <c r="N570" s="15">
        <v>5.0999999999999996</v>
      </c>
      <c r="O570" s="15">
        <f t="shared" si="49"/>
        <v>1.5544799999999999</v>
      </c>
      <c r="P570" s="15">
        <v>356.9</v>
      </c>
      <c r="Q570" s="15">
        <f t="shared" si="50"/>
        <v>33.157094976000003</v>
      </c>
      <c r="R570" s="16" t="s">
        <v>1062</v>
      </c>
    </row>
    <row r="571" spans="1:18" x14ac:dyDescent="0.25">
      <c r="A571" s="3" t="s">
        <v>779</v>
      </c>
      <c r="B571" s="4" t="s">
        <v>780</v>
      </c>
      <c r="C571" s="5" t="s">
        <v>1059</v>
      </c>
      <c r="D571" s="20" t="s">
        <v>1133</v>
      </c>
      <c r="E571" s="4" t="s">
        <v>1134</v>
      </c>
      <c r="F571" s="7">
        <v>42.900862199999999</v>
      </c>
      <c r="G571" s="8">
        <v>-82.769091399999994</v>
      </c>
      <c r="H571" s="9">
        <v>151</v>
      </c>
      <c r="I571" s="9">
        <f t="shared" si="47"/>
        <v>391.08820466073604</v>
      </c>
      <c r="J571" s="9">
        <v>1438</v>
      </c>
      <c r="K571" s="9">
        <f t="shared" si="51"/>
        <v>40.719625399296007</v>
      </c>
      <c r="L571" s="9">
        <v>75</v>
      </c>
      <c r="M571" s="14">
        <f t="shared" si="48"/>
        <v>22.86</v>
      </c>
      <c r="N571" s="15">
        <v>4.3</v>
      </c>
      <c r="O571" s="15">
        <f t="shared" si="49"/>
        <v>1.31064</v>
      </c>
      <c r="P571" s="15">
        <v>322.3</v>
      </c>
      <c r="Q571" s="15">
        <f t="shared" si="50"/>
        <v>29.942649792000005</v>
      </c>
      <c r="R571" s="16" t="s">
        <v>1062</v>
      </c>
    </row>
    <row r="572" spans="1:18" x14ac:dyDescent="0.25">
      <c r="A572" s="3" t="s">
        <v>779</v>
      </c>
      <c r="B572" s="4" t="s">
        <v>780</v>
      </c>
      <c r="C572" s="5" t="s">
        <v>1059</v>
      </c>
      <c r="D572" s="20" t="s">
        <v>1135</v>
      </c>
      <c r="E572" s="4" t="s">
        <v>1136</v>
      </c>
      <c r="F572" s="7">
        <v>42.720030700000002</v>
      </c>
      <c r="G572" s="8">
        <v>-83.353550900000002</v>
      </c>
      <c r="H572" s="9">
        <v>20.9</v>
      </c>
      <c r="I572" s="9">
        <f t="shared" si="47"/>
        <v>54.130751506022399</v>
      </c>
      <c r="J572" s="9">
        <v>69</v>
      </c>
      <c r="K572" s="9">
        <f t="shared" si="51"/>
        <v>1.9538624148480004</v>
      </c>
      <c r="L572" s="9">
        <v>24</v>
      </c>
      <c r="M572" s="14">
        <f t="shared" si="48"/>
        <v>7.3152000000000008</v>
      </c>
      <c r="N572" s="15">
        <v>1.74</v>
      </c>
      <c r="O572" s="15">
        <f t="shared" si="49"/>
        <v>0.53035200000000005</v>
      </c>
      <c r="P572" s="15">
        <v>41.7</v>
      </c>
      <c r="Q572" s="15">
        <f t="shared" si="50"/>
        <v>3.8740567680000009</v>
      </c>
      <c r="R572" s="16" t="s">
        <v>1062</v>
      </c>
    </row>
    <row r="573" spans="1:18" x14ac:dyDescent="0.25">
      <c r="A573" s="3" t="s">
        <v>779</v>
      </c>
      <c r="B573" s="4" t="s">
        <v>780</v>
      </c>
      <c r="C573" s="5" t="s">
        <v>1059</v>
      </c>
      <c r="D573" s="20" t="s">
        <v>1137</v>
      </c>
      <c r="E573" s="4" t="s">
        <v>1138</v>
      </c>
      <c r="F573" s="7">
        <v>42.800863700000001</v>
      </c>
      <c r="G573" s="8">
        <v>-83.090212100000002</v>
      </c>
      <c r="H573" s="9">
        <v>25.6</v>
      </c>
      <c r="I573" s="9">
        <f t="shared" si="47"/>
        <v>66.303695624601616</v>
      </c>
      <c r="J573" s="9">
        <v>187</v>
      </c>
      <c r="K573" s="9">
        <f t="shared" si="51"/>
        <v>5.2952503127040007</v>
      </c>
      <c r="L573" s="9">
        <v>40.4</v>
      </c>
      <c r="M573" s="14">
        <f t="shared" si="48"/>
        <v>12.31392</v>
      </c>
      <c r="N573" s="15">
        <v>1.38</v>
      </c>
      <c r="O573" s="15">
        <f t="shared" si="49"/>
        <v>0.420624</v>
      </c>
      <c r="P573" s="15">
        <v>55.9</v>
      </c>
      <c r="Q573" s="15">
        <f t="shared" si="50"/>
        <v>5.1932799359999997</v>
      </c>
      <c r="R573" s="16" t="s">
        <v>1062</v>
      </c>
    </row>
    <row r="574" spans="1:18" x14ac:dyDescent="0.25">
      <c r="A574" s="3" t="s">
        <v>779</v>
      </c>
      <c r="B574" s="4" t="s">
        <v>780</v>
      </c>
      <c r="C574" s="5" t="s">
        <v>1059</v>
      </c>
      <c r="D574" s="20" t="s">
        <v>1139</v>
      </c>
      <c r="E574" s="4" t="s">
        <v>1140</v>
      </c>
      <c r="F574" s="7">
        <v>42.731420300000003</v>
      </c>
      <c r="G574" s="8">
        <v>-83.101877689999995</v>
      </c>
      <c r="H574" s="9">
        <v>22.5</v>
      </c>
      <c r="I574" s="9">
        <f t="shared" si="47"/>
        <v>58.274732482560005</v>
      </c>
      <c r="J574" s="9">
        <v>83</v>
      </c>
      <c r="K574" s="9">
        <f t="shared" si="51"/>
        <v>2.3502982671360004</v>
      </c>
      <c r="L574" s="9">
        <v>25.7</v>
      </c>
      <c r="M574" s="14">
        <f t="shared" si="48"/>
        <v>7.8333599999999999</v>
      </c>
      <c r="N574" s="15">
        <v>1.1499999999999999</v>
      </c>
      <c r="O574" s="15">
        <f t="shared" si="49"/>
        <v>0.35052</v>
      </c>
      <c r="P574" s="15">
        <v>29.5</v>
      </c>
      <c r="Q574" s="15">
        <f t="shared" si="50"/>
        <v>2.7406396800000001</v>
      </c>
      <c r="R574" s="16" t="s">
        <v>1062</v>
      </c>
    </row>
    <row r="575" spans="1:18" x14ac:dyDescent="0.25">
      <c r="A575" s="3" t="s">
        <v>779</v>
      </c>
      <c r="B575" s="4" t="s">
        <v>780</v>
      </c>
      <c r="C575" s="5" t="s">
        <v>1059</v>
      </c>
      <c r="D575" s="20" t="s">
        <v>1141</v>
      </c>
      <c r="E575" s="4" t="s">
        <v>1142</v>
      </c>
      <c r="F575" s="7">
        <v>42.819752200000003</v>
      </c>
      <c r="G575" s="8">
        <v>-82.976319689999997</v>
      </c>
      <c r="H575" s="9">
        <v>49.7</v>
      </c>
      <c r="I575" s="9">
        <f t="shared" si="47"/>
        <v>128.72240908369923</v>
      </c>
      <c r="J575" s="9">
        <v>187</v>
      </c>
      <c r="K575" s="9">
        <f t="shared" si="51"/>
        <v>5.2952503127040007</v>
      </c>
      <c r="L575" s="9">
        <v>51.7</v>
      </c>
      <c r="M575" s="14">
        <f t="shared" si="48"/>
        <v>15.758160000000002</v>
      </c>
      <c r="N575" s="15">
        <v>1.35</v>
      </c>
      <c r="O575" s="15">
        <f t="shared" si="49"/>
        <v>0.41148000000000007</v>
      </c>
      <c r="P575" s="15">
        <v>69.8</v>
      </c>
      <c r="Q575" s="15">
        <f t="shared" si="50"/>
        <v>6.4846321920000003</v>
      </c>
      <c r="R575" s="16" t="s">
        <v>1062</v>
      </c>
    </row>
    <row r="576" spans="1:18" x14ac:dyDescent="0.25">
      <c r="A576" s="3" t="s">
        <v>779</v>
      </c>
      <c r="B576" s="4" t="s">
        <v>780</v>
      </c>
      <c r="C576" s="5" t="s">
        <v>1059</v>
      </c>
      <c r="D576" s="20" t="s">
        <v>1143</v>
      </c>
      <c r="E576" s="4" t="s">
        <v>1144</v>
      </c>
      <c r="F576" s="7">
        <v>42.730586899999999</v>
      </c>
      <c r="G576" s="8">
        <v>-82.906314899999998</v>
      </c>
      <c r="H576" s="9">
        <v>89.6</v>
      </c>
      <c r="I576" s="9">
        <f t="shared" si="47"/>
        <v>232.06293468610562</v>
      </c>
      <c r="J576" s="9">
        <v>1224</v>
      </c>
      <c r="K576" s="9">
        <f t="shared" si="51"/>
        <v>34.659820228608005</v>
      </c>
      <c r="L576" s="9">
        <v>60.4</v>
      </c>
      <c r="M576" s="14">
        <f t="shared" si="48"/>
        <v>18.40992</v>
      </c>
      <c r="N576" s="15">
        <v>5.15</v>
      </c>
      <c r="O576" s="15">
        <f t="shared" si="49"/>
        <v>1.5697200000000002</v>
      </c>
      <c r="P576" s="15">
        <v>311</v>
      </c>
      <c r="Q576" s="15">
        <f t="shared" si="50"/>
        <v>28.892845440000002</v>
      </c>
      <c r="R576" s="16" t="s">
        <v>1062</v>
      </c>
    </row>
    <row r="577" spans="1:18" x14ac:dyDescent="0.25">
      <c r="A577" s="3" t="s">
        <v>779</v>
      </c>
      <c r="B577" s="4" t="s">
        <v>780</v>
      </c>
      <c r="C577" s="5" t="s">
        <v>1059</v>
      </c>
      <c r="D577" s="20" t="s">
        <v>1145</v>
      </c>
      <c r="E577" s="4" t="s">
        <v>1146</v>
      </c>
      <c r="F577" s="7">
        <v>42.426979449999997</v>
      </c>
      <c r="G577" s="8">
        <v>-83.958557999999996</v>
      </c>
      <c r="H577" s="9">
        <v>79.099999999999994</v>
      </c>
      <c r="I577" s="9">
        <f t="shared" si="47"/>
        <v>204.8680595275776</v>
      </c>
      <c r="J577" s="9">
        <v>92</v>
      </c>
      <c r="K577" s="9">
        <f t="shared" si="51"/>
        <v>2.6051498864640004</v>
      </c>
      <c r="L577" s="9">
        <v>27.5</v>
      </c>
      <c r="M577" s="14">
        <f t="shared" si="48"/>
        <v>8.3819999999999997</v>
      </c>
      <c r="N577" s="15">
        <v>2.0499999999999998</v>
      </c>
      <c r="O577" s="15">
        <f t="shared" si="49"/>
        <v>0.62483999999999995</v>
      </c>
      <c r="P577" s="15">
        <v>56.3</v>
      </c>
      <c r="Q577" s="15">
        <f t="shared" si="50"/>
        <v>5.2304411520000009</v>
      </c>
      <c r="R577" s="16" t="s">
        <v>1062</v>
      </c>
    </row>
    <row r="578" spans="1:18" x14ac:dyDescent="0.25">
      <c r="A578" s="3" t="s">
        <v>779</v>
      </c>
      <c r="B578" s="4" t="s">
        <v>780</v>
      </c>
      <c r="C578" s="5" t="s">
        <v>755</v>
      </c>
      <c r="D578" s="20" t="s">
        <v>1147</v>
      </c>
      <c r="E578" s="4" t="s">
        <v>1148</v>
      </c>
      <c r="F578" s="7">
        <v>40.665325770000003</v>
      </c>
      <c r="G578" s="8">
        <v>-84.458287200000001</v>
      </c>
      <c r="H578" s="9">
        <v>1.9</v>
      </c>
      <c r="I578" s="9">
        <f t="shared" si="47"/>
        <v>4.9209774096384002</v>
      </c>
      <c r="J578" s="9"/>
      <c r="K578" s="9"/>
      <c r="L578" s="9">
        <v>17.100000000000001</v>
      </c>
      <c r="M578" s="14">
        <f t="shared" si="48"/>
        <v>5.2120800000000003</v>
      </c>
      <c r="N578" s="15">
        <v>1.54</v>
      </c>
      <c r="O578" s="15">
        <f t="shared" si="49"/>
        <v>0.46939200000000003</v>
      </c>
      <c r="P578" s="15">
        <v>26.2</v>
      </c>
      <c r="Q578" s="15">
        <f t="shared" si="50"/>
        <v>2.4340596480000003</v>
      </c>
      <c r="R578" s="16" t="s">
        <v>758</v>
      </c>
    </row>
    <row r="579" spans="1:18" x14ac:dyDescent="0.25">
      <c r="A579" s="3" t="s">
        <v>779</v>
      </c>
      <c r="B579" s="4" t="s">
        <v>780</v>
      </c>
      <c r="C579" s="5" t="s">
        <v>755</v>
      </c>
      <c r="D579" s="20" t="s">
        <v>1149</v>
      </c>
      <c r="E579" s="4" t="s">
        <v>1150</v>
      </c>
      <c r="F579" s="7">
        <v>41.504495669999997</v>
      </c>
      <c r="G579" s="8">
        <v>-84.429671900000002</v>
      </c>
      <c r="H579" s="9">
        <v>410</v>
      </c>
      <c r="I579" s="9">
        <f t="shared" ref="I579:I642" si="52">H579*1.609344^2</f>
        <v>1061.8951252377601</v>
      </c>
      <c r="J579" s="9">
        <v>1930</v>
      </c>
      <c r="K579" s="9">
        <f>J579*0.3048^3</f>
        <v>54.651513922560007</v>
      </c>
      <c r="L579" s="9">
        <v>121.4</v>
      </c>
      <c r="M579" s="14">
        <f t="shared" si="48"/>
        <v>37.002720000000004</v>
      </c>
      <c r="N579" s="15">
        <v>8.08</v>
      </c>
      <c r="O579" s="15">
        <f t="shared" si="49"/>
        <v>2.4627840000000001</v>
      </c>
      <c r="P579" s="15">
        <v>981.9</v>
      </c>
      <c r="Q579" s="15">
        <f t="shared" si="50"/>
        <v>91.221494976000002</v>
      </c>
      <c r="R579" s="16" t="s">
        <v>758</v>
      </c>
    </row>
    <row r="580" spans="1:18" x14ac:dyDescent="0.25">
      <c r="A580" s="3" t="s">
        <v>779</v>
      </c>
      <c r="B580" s="4" t="s">
        <v>780</v>
      </c>
      <c r="C580" s="5" t="s">
        <v>755</v>
      </c>
      <c r="D580" s="20" t="s">
        <v>1151</v>
      </c>
      <c r="E580" s="4" t="s">
        <v>1152</v>
      </c>
      <c r="F580" s="7">
        <v>41.361717200000001</v>
      </c>
      <c r="G580" s="8">
        <v>-84.691066699999993</v>
      </c>
      <c r="H580" s="9">
        <v>4.2300000000000004</v>
      </c>
      <c r="I580" s="9">
        <f t="shared" si="52"/>
        <v>10.955649706721282</v>
      </c>
      <c r="J580" s="9">
        <v>250</v>
      </c>
      <c r="K580" s="9">
        <f>J580*0.3048^3</f>
        <v>7.0792116480000011</v>
      </c>
      <c r="L580" s="9">
        <v>29.2</v>
      </c>
      <c r="M580" s="14">
        <f t="shared" si="48"/>
        <v>8.9001599999999996</v>
      </c>
      <c r="N580" s="15">
        <v>2.91</v>
      </c>
      <c r="O580" s="15">
        <f t="shared" si="49"/>
        <v>0.88696800000000009</v>
      </c>
      <c r="P580" s="15">
        <v>84.9</v>
      </c>
      <c r="Q580" s="15">
        <f t="shared" si="50"/>
        <v>7.8874680960000019</v>
      </c>
      <c r="R580" s="16" t="s">
        <v>758</v>
      </c>
    </row>
    <row r="581" spans="1:18" x14ac:dyDescent="0.25">
      <c r="A581" s="3" t="s">
        <v>779</v>
      </c>
      <c r="B581" s="4" t="s">
        <v>780</v>
      </c>
      <c r="C581" s="5" t="s">
        <v>755</v>
      </c>
      <c r="D581" s="20" t="s">
        <v>1153</v>
      </c>
      <c r="E581" s="4" t="s">
        <v>1154</v>
      </c>
      <c r="F581" s="7">
        <v>41.381162500000002</v>
      </c>
      <c r="G581" s="8">
        <v>-83.932442800000004</v>
      </c>
      <c r="H581" s="9">
        <v>18.100000000000001</v>
      </c>
      <c r="I581" s="9">
        <f t="shared" si="52"/>
        <v>46.878784797081607</v>
      </c>
      <c r="J581" s="9"/>
      <c r="K581" s="9"/>
      <c r="L581" s="9">
        <v>42.9</v>
      </c>
      <c r="M581" s="14">
        <f t="shared" si="48"/>
        <v>13.07592</v>
      </c>
      <c r="N581" s="15">
        <v>4.26</v>
      </c>
      <c r="O581" s="15">
        <f t="shared" si="49"/>
        <v>1.298448</v>
      </c>
      <c r="P581" s="15">
        <v>181.5</v>
      </c>
      <c r="Q581" s="15">
        <f t="shared" si="50"/>
        <v>16.861901760000002</v>
      </c>
      <c r="R581" s="16" t="s">
        <v>758</v>
      </c>
    </row>
    <row r="582" spans="1:18" x14ac:dyDescent="0.25">
      <c r="A582" s="3" t="s">
        <v>779</v>
      </c>
      <c r="B582" s="4" t="s">
        <v>780</v>
      </c>
      <c r="C582" s="5" t="s">
        <v>755</v>
      </c>
      <c r="D582" s="20" t="s">
        <v>1155</v>
      </c>
      <c r="E582" s="4" t="s">
        <v>1156</v>
      </c>
      <c r="F582" s="7">
        <v>40.80366875</v>
      </c>
      <c r="G582" s="8">
        <v>-83.005743690000003</v>
      </c>
      <c r="H582" s="9">
        <v>88.8</v>
      </c>
      <c r="I582" s="9">
        <f t="shared" si="52"/>
        <v>229.99094419783682</v>
      </c>
      <c r="J582" s="9">
        <v>1610</v>
      </c>
      <c r="K582" s="9">
        <f>J582*0.3048^3</f>
        <v>45.590123013120007</v>
      </c>
      <c r="L582" s="9">
        <v>97.4</v>
      </c>
      <c r="M582" s="14">
        <f t="shared" si="48"/>
        <v>29.687520000000003</v>
      </c>
      <c r="N582" s="15">
        <v>4.3600000000000003</v>
      </c>
      <c r="O582" s="15">
        <f t="shared" si="49"/>
        <v>1.3289280000000001</v>
      </c>
      <c r="P582" s="15">
        <v>424.6</v>
      </c>
      <c r="Q582" s="15">
        <f t="shared" si="50"/>
        <v>39.446630784</v>
      </c>
      <c r="R582" s="16" t="s">
        <v>758</v>
      </c>
    </row>
    <row r="583" spans="1:18" x14ac:dyDescent="0.25">
      <c r="A583" s="3" t="s">
        <v>779</v>
      </c>
      <c r="B583" s="4" t="s">
        <v>780</v>
      </c>
      <c r="C583" s="5" t="s">
        <v>755</v>
      </c>
      <c r="D583" s="20" t="s">
        <v>1157</v>
      </c>
      <c r="E583" s="4" t="s">
        <v>1158</v>
      </c>
      <c r="F583" s="7">
        <v>41.067276999999997</v>
      </c>
      <c r="G583" s="8">
        <v>-82.625453399999998</v>
      </c>
      <c r="H583" s="9">
        <v>4.96</v>
      </c>
      <c r="I583" s="9">
        <f t="shared" si="52"/>
        <v>12.846341027266561</v>
      </c>
      <c r="J583" s="9"/>
      <c r="K583" s="9"/>
      <c r="L583" s="9">
        <v>33.6</v>
      </c>
      <c r="M583" s="14">
        <f t="shared" si="48"/>
        <v>10.241280000000001</v>
      </c>
      <c r="N583" s="15">
        <v>2.27</v>
      </c>
      <c r="O583" s="15">
        <f t="shared" si="49"/>
        <v>0.69189600000000007</v>
      </c>
      <c r="P583" s="15">
        <v>76.099999999999994</v>
      </c>
      <c r="Q583" s="15">
        <f t="shared" si="50"/>
        <v>7.0699213440000008</v>
      </c>
      <c r="R583" s="16" t="s">
        <v>758</v>
      </c>
    </row>
    <row r="584" spans="1:18" x14ac:dyDescent="0.25">
      <c r="A584" s="3" t="s">
        <v>779</v>
      </c>
      <c r="B584" s="4" t="s">
        <v>780</v>
      </c>
      <c r="C584" s="5" t="s">
        <v>755</v>
      </c>
      <c r="D584" s="20" t="s">
        <v>1159</v>
      </c>
      <c r="E584" s="4" t="s">
        <v>1160</v>
      </c>
      <c r="F584" s="7">
        <v>41.348382890000003</v>
      </c>
      <c r="G584" s="8">
        <v>-82.513782489999997</v>
      </c>
      <c r="H584" s="9">
        <v>22.1</v>
      </c>
      <c r="I584" s="9">
        <f t="shared" si="52"/>
        <v>57.238737238425607</v>
      </c>
      <c r="J584" s="9">
        <v>630</v>
      </c>
      <c r="K584" s="9">
        <f>J584*0.3048^3</f>
        <v>17.839613352960004</v>
      </c>
      <c r="L584" s="9">
        <v>45.7</v>
      </c>
      <c r="M584" s="14">
        <f t="shared" si="48"/>
        <v>13.929360000000001</v>
      </c>
      <c r="N584" s="15">
        <v>4.49</v>
      </c>
      <c r="O584" s="15">
        <f t="shared" si="49"/>
        <v>1.3685520000000002</v>
      </c>
      <c r="P584" s="15">
        <v>205.3</v>
      </c>
      <c r="Q584" s="15">
        <f t="shared" si="50"/>
        <v>19.072994112000003</v>
      </c>
      <c r="R584" s="16" t="s">
        <v>758</v>
      </c>
    </row>
    <row r="585" spans="1:18" x14ac:dyDescent="0.25">
      <c r="A585" s="3" t="s">
        <v>779</v>
      </c>
      <c r="B585" s="4" t="s">
        <v>780</v>
      </c>
      <c r="C585" s="5" t="s">
        <v>755</v>
      </c>
      <c r="D585" s="20" t="s">
        <v>1161</v>
      </c>
      <c r="E585" s="4" t="s">
        <v>1162</v>
      </c>
      <c r="F585" s="7">
        <v>41.209220700000003</v>
      </c>
      <c r="G585" s="8">
        <v>-82.023754400000001</v>
      </c>
      <c r="H585" s="9">
        <v>0.76</v>
      </c>
      <c r="I585" s="9">
        <f t="shared" si="52"/>
        <v>1.9683909638553603</v>
      </c>
      <c r="J585" s="9">
        <v>36</v>
      </c>
      <c r="K585" s="9">
        <f>J585*0.3048^3</f>
        <v>1.0194064773120002</v>
      </c>
      <c r="L585" s="9">
        <v>15</v>
      </c>
      <c r="M585" s="14">
        <f t="shared" si="48"/>
        <v>4.5720000000000001</v>
      </c>
      <c r="N585" s="15">
        <v>1.08</v>
      </c>
      <c r="O585" s="15">
        <f t="shared" si="49"/>
        <v>0.32918400000000003</v>
      </c>
      <c r="P585" s="15">
        <v>15.6</v>
      </c>
      <c r="Q585" s="15">
        <f t="shared" si="50"/>
        <v>1.449287424</v>
      </c>
      <c r="R585" s="16" t="s">
        <v>758</v>
      </c>
    </row>
    <row r="586" spans="1:18" x14ac:dyDescent="0.25">
      <c r="A586" s="3" t="s">
        <v>122</v>
      </c>
      <c r="B586" s="4" t="s">
        <v>176</v>
      </c>
      <c r="C586" s="5" t="s">
        <v>755</v>
      </c>
      <c r="D586" s="20" t="s">
        <v>1163</v>
      </c>
      <c r="E586" s="4" t="s">
        <v>1164</v>
      </c>
      <c r="F586" s="7">
        <v>41.168943900000002</v>
      </c>
      <c r="G586" s="8">
        <v>-81.634289699999997</v>
      </c>
      <c r="H586" s="9">
        <v>5.58</v>
      </c>
      <c r="I586" s="9">
        <f t="shared" si="52"/>
        <v>14.452133655674881</v>
      </c>
      <c r="J586" s="9">
        <v>320</v>
      </c>
      <c r="K586" s="9">
        <f>J586*0.3048^3</f>
        <v>9.0613909094400018</v>
      </c>
      <c r="L586" s="9">
        <v>31</v>
      </c>
      <c r="M586" s="14">
        <f t="shared" si="48"/>
        <v>9.4488000000000003</v>
      </c>
      <c r="N586" s="15">
        <v>2.2599999999999998</v>
      </c>
      <c r="O586" s="15">
        <f t="shared" si="49"/>
        <v>0.68884800000000002</v>
      </c>
      <c r="P586" s="15">
        <v>70</v>
      </c>
      <c r="Q586" s="15">
        <f t="shared" si="50"/>
        <v>6.5032128000000009</v>
      </c>
      <c r="R586" s="16" t="s">
        <v>758</v>
      </c>
    </row>
    <row r="587" spans="1:18" x14ac:dyDescent="0.25">
      <c r="A587" s="3" t="s">
        <v>122</v>
      </c>
      <c r="B587" s="4" t="s">
        <v>176</v>
      </c>
      <c r="C587" s="5" t="s">
        <v>755</v>
      </c>
      <c r="D587" s="20" t="s">
        <v>1165</v>
      </c>
      <c r="E587" s="4" t="s">
        <v>1166</v>
      </c>
      <c r="F587" s="7">
        <v>41.163110949999997</v>
      </c>
      <c r="G587" s="8">
        <v>-81.583731</v>
      </c>
      <c r="H587" s="9">
        <v>30.7</v>
      </c>
      <c r="I587" s="9">
        <f t="shared" si="52"/>
        <v>79.512634987315209</v>
      </c>
      <c r="J587" s="9">
        <v>1250</v>
      </c>
      <c r="K587" s="9">
        <f>J587*0.3048^3</f>
        <v>35.396058240000002</v>
      </c>
      <c r="L587" s="9">
        <v>63.3</v>
      </c>
      <c r="M587" s="14">
        <f t="shared" si="48"/>
        <v>19.293839999999999</v>
      </c>
      <c r="N587" s="15">
        <v>3.54</v>
      </c>
      <c r="O587" s="15">
        <f t="shared" si="49"/>
        <v>1.0789920000000002</v>
      </c>
      <c r="P587" s="15">
        <v>223.8</v>
      </c>
      <c r="Q587" s="15">
        <f t="shared" si="50"/>
        <v>20.791700352000003</v>
      </c>
      <c r="R587" s="16" t="s">
        <v>758</v>
      </c>
    </row>
    <row r="588" spans="1:18" x14ac:dyDescent="0.25">
      <c r="A588" s="3" t="s">
        <v>122</v>
      </c>
      <c r="B588" s="4" t="s">
        <v>176</v>
      </c>
      <c r="C588" s="5" t="s">
        <v>755</v>
      </c>
      <c r="D588" s="20" t="s">
        <v>1167</v>
      </c>
      <c r="E588" s="4" t="s">
        <v>1168</v>
      </c>
      <c r="F588" s="7">
        <v>41.490607580000002</v>
      </c>
      <c r="G588" s="8">
        <v>-81.2942733</v>
      </c>
      <c r="H588" s="9">
        <v>31.4</v>
      </c>
      <c r="I588" s="9">
        <f t="shared" si="52"/>
        <v>81.325626664550398</v>
      </c>
      <c r="J588" s="9"/>
      <c r="K588" s="9"/>
      <c r="L588" s="9">
        <v>68.8</v>
      </c>
      <c r="M588" s="14">
        <f t="shared" si="48"/>
        <v>20.97024</v>
      </c>
      <c r="N588" s="15">
        <v>3.2</v>
      </c>
      <c r="O588" s="15">
        <f t="shared" si="49"/>
        <v>0.97536000000000012</v>
      </c>
      <c r="P588" s="15">
        <v>221.2</v>
      </c>
      <c r="Q588" s="15">
        <f t="shared" si="50"/>
        <v>20.550152448000002</v>
      </c>
      <c r="R588" s="16" t="s">
        <v>758</v>
      </c>
    </row>
    <row r="589" spans="1:18" x14ac:dyDescent="0.25">
      <c r="A589" s="3" t="s">
        <v>779</v>
      </c>
      <c r="B589" s="4" t="s">
        <v>780</v>
      </c>
      <c r="C589" s="5" t="s">
        <v>755</v>
      </c>
      <c r="D589" s="20" t="s">
        <v>1169</v>
      </c>
      <c r="E589" s="4" t="s">
        <v>1170</v>
      </c>
      <c r="F589" s="7">
        <v>41.718933900000003</v>
      </c>
      <c r="G589" s="8">
        <v>-81.227878899999993</v>
      </c>
      <c r="H589" s="9">
        <v>685</v>
      </c>
      <c r="I589" s="9">
        <f t="shared" si="52"/>
        <v>1774.1418555801602</v>
      </c>
      <c r="J589" s="9">
        <v>10600</v>
      </c>
      <c r="K589" s="9">
        <f t="shared" ref="K589:K625" si="53">J589*0.3048^3</f>
        <v>300.15857387520003</v>
      </c>
      <c r="L589" s="9">
        <v>314.89999999999998</v>
      </c>
      <c r="M589" s="14">
        <f t="shared" si="48"/>
        <v>95.981520000000003</v>
      </c>
      <c r="N589" s="15">
        <v>6.11</v>
      </c>
      <c r="O589" s="15">
        <f t="shared" si="49"/>
        <v>1.8623280000000002</v>
      </c>
      <c r="P589" s="15">
        <v>1916.4</v>
      </c>
      <c r="Q589" s="15">
        <f t="shared" si="50"/>
        <v>178.03938585600002</v>
      </c>
      <c r="R589" s="16" t="s">
        <v>758</v>
      </c>
    </row>
    <row r="590" spans="1:18" x14ac:dyDescent="0.25">
      <c r="A590" s="3" t="s">
        <v>779</v>
      </c>
      <c r="B590" s="4" t="s">
        <v>780</v>
      </c>
      <c r="C590" s="5" t="s">
        <v>246</v>
      </c>
      <c r="D590" s="20" t="s">
        <v>1171</v>
      </c>
      <c r="E590" s="4" t="s">
        <v>1172</v>
      </c>
      <c r="F590" s="7">
        <v>41.992000300000001</v>
      </c>
      <c r="G590" s="8">
        <v>-80.291173700000002</v>
      </c>
      <c r="H590" s="9">
        <v>4.45</v>
      </c>
      <c r="I590" s="9">
        <f t="shared" si="52"/>
        <v>11.525447090995202</v>
      </c>
      <c r="J590" s="9">
        <v>153</v>
      </c>
      <c r="K590" s="9">
        <f t="shared" si="53"/>
        <v>4.3324775285760007</v>
      </c>
      <c r="L590" s="9">
        <v>29.1</v>
      </c>
      <c r="M590" s="14">
        <f t="shared" si="48"/>
        <v>8.8696800000000007</v>
      </c>
      <c r="N590" s="15">
        <v>0.84</v>
      </c>
      <c r="O590" s="15">
        <f t="shared" si="49"/>
        <v>0.25603199999999998</v>
      </c>
      <c r="P590" s="15">
        <v>24.1</v>
      </c>
      <c r="Q590" s="15">
        <f t="shared" si="50"/>
        <v>2.2389632640000001</v>
      </c>
      <c r="R590" s="16" t="s">
        <v>249</v>
      </c>
    </row>
    <row r="591" spans="1:18" x14ac:dyDescent="0.25">
      <c r="A591" s="3" t="s">
        <v>779</v>
      </c>
      <c r="B591" s="4" t="s">
        <v>780</v>
      </c>
      <c r="C591" s="4" t="s">
        <v>160</v>
      </c>
      <c r="D591" s="20" t="s">
        <v>1173</v>
      </c>
      <c r="E591" s="4" t="s">
        <v>1174</v>
      </c>
      <c r="F591" s="7">
        <v>42.89005899</v>
      </c>
      <c r="G591" s="8">
        <v>-78.645027600000006</v>
      </c>
      <c r="H591" s="9">
        <v>96.4</v>
      </c>
      <c r="I591" s="9">
        <f t="shared" si="52"/>
        <v>249.67485383639044</v>
      </c>
      <c r="J591" s="9">
        <v>3150</v>
      </c>
      <c r="K591" s="9">
        <f t="shared" si="53"/>
        <v>89.198066764800018</v>
      </c>
      <c r="L591" s="9">
        <v>139.33333333333334</v>
      </c>
      <c r="M591" s="14">
        <f t="shared" si="48"/>
        <v>42.468800000000002</v>
      </c>
      <c r="N591" s="15">
        <v>3.8666666666666658</v>
      </c>
      <c r="O591" s="15">
        <f t="shared" si="49"/>
        <v>1.1785599999999998</v>
      </c>
      <c r="P591" s="15">
        <v>516.33333333333337</v>
      </c>
      <c r="Q591" s="15">
        <f t="shared" si="50"/>
        <v>47.968936320000012</v>
      </c>
      <c r="R591" s="21" t="s">
        <v>343</v>
      </c>
    </row>
    <row r="592" spans="1:18" x14ac:dyDescent="0.25">
      <c r="A592" s="3" t="s">
        <v>779</v>
      </c>
      <c r="B592" s="4" t="s">
        <v>780</v>
      </c>
      <c r="C592" s="4" t="s">
        <v>160</v>
      </c>
      <c r="D592" s="20" t="s">
        <v>1175</v>
      </c>
      <c r="E592" s="4" t="s">
        <v>1176</v>
      </c>
      <c r="F592" s="7">
        <v>42.829780999999997</v>
      </c>
      <c r="G592" s="8">
        <v>-78.775031499999997</v>
      </c>
      <c r="H592" s="9">
        <v>135</v>
      </c>
      <c r="I592" s="9">
        <f t="shared" si="52"/>
        <v>349.64839489536001</v>
      </c>
      <c r="J592" s="9">
        <v>6400</v>
      </c>
      <c r="K592" s="9">
        <f t="shared" si="53"/>
        <v>181.22781818880003</v>
      </c>
      <c r="L592" s="9">
        <v>172.66666666666666</v>
      </c>
      <c r="M592" s="14">
        <f t="shared" si="48"/>
        <v>52.628799999999998</v>
      </c>
      <c r="N592" s="15">
        <v>4.7666666666666666</v>
      </c>
      <c r="O592" s="15">
        <f t="shared" si="49"/>
        <v>1.4528799999999999</v>
      </c>
      <c r="P592" s="15">
        <v>809</v>
      </c>
      <c r="Q592" s="15">
        <f t="shared" si="50"/>
        <v>75.158559360000012</v>
      </c>
      <c r="R592" s="21" t="s">
        <v>343</v>
      </c>
    </row>
    <row r="593" spans="1:18" x14ac:dyDescent="0.25">
      <c r="A593" s="3" t="s">
        <v>779</v>
      </c>
      <c r="B593" s="4" t="s">
        <v>780</v>
      </c>
      <c r="C593" s="4" t="s">
        <v>160</v>
      </c>
      <c r="D593" s="20" t="s">
        <v>1177</v>
      </c>
      <c r="E593" s="4" t="s">
        <v>1178</v>
      </c>
      <c r="F593" s="7">
        <v>42.877004890000002</v>
      </c>
      <c r="G593" s="8">
        <v>-78.163069300000004</v>
      </c>
      <c r="H593" s="9">
        <v>22.1</v>
      </c>
      <c r="I593" s="9">
        <f t="shared" si="52"/>
        <v>57.238737238425607</v>
      </c>
      <c r="J593" s="9">
        <v>350</v>
      </c>
      <c r="K593" s="9">
        <f t="shared" si="53"/>
        <v>9.9108963072000016</v>
      </c>
      <c r="L593" s="9">
        <v>55.266666666666673</v>
      </c>
      <c r="M593" s="14">
        <f t="shared" si="48"/>
        <v>16.845280000000002</v>
      </c>
      <c r="N593" s="15">
        <v>2.6999999999999997</v>
      </c>
      <c r="O593" s="15">
        <f t="shared" si="49"/>
        <v>0.82295999999999991</v>
      </c>
      <c r="P593" s="15">
        <v>146.66666666666666</v>
      </c>
      <c r="Q593" s="15">
        <f t="shared" si="50"/>
        <v>13.6257792</v>
      </c>
      <c r="R593" s="21" t="s">
        <v>343</v>
      </c>
    </row>
    <row r="594" spans="1:18" x14ac:dyDescent="0.25">
      <c r="A594" s="3" t="s">
        <v>779</v>
      </c>
      <c r="B594" s="4" t="s">
        <v>780</v>
      </c>
      <c r="C594" s="4" t="s">
        <v>160</v>
      </c>
      <c r="D594" s="20" t="s">
        <v>1179</v>
      </c>
      <c r="E594" s="4" t="s">
        <v>1180</v>
      </c>
      <c r="F594" s="7">
        <v>42.942560270000001</v>
      </c>
      <c r="G594" s="8">
        <v>-78.162514999999999</v>
      </c>
      <c r="H594" s="9">
        <v>1.02</v>
      </c>
      <c r="I594" s="9">
        <f t="shared" si="52"/>
        <v>2.6417878725427202</v>
      </c>
      <c r="J594" s="9">
        <v>40</v>
      </c>
      <c r="K594" s="9">
        <f t="shared" si="53"/>
        <v>1.1326738636800002</v>
      </c>
      <c r="L594" s="9">
        <v>21.933333333333334</v>
      </c>
      <c r="M594" s="14">
        <f t="shared" si="48"/>
        <v>6.6852800000000006</v>
      </c>
      <c r="N594" s="15">
        <v>0.83333333333333337</v>
      </c>
      <c r="O594" s="15">
        <f t="shared" si="49"/>
        <v>0.254</v>
      </c>
      <c r="P594" s="15">
        <v>15.766666666666667</v>
      </c>
      <c r="Q594" s="15">
        <f t="shared" si="50"/>
        <v>1.4647712640000004</v>
      </c>
      <c r="R594" s="21" t="s">
        <v>343</v>
      </c>
    </row>
    <row r="595" spans="1:18" x14ac:dyDescent="0.25">
      <c r="A595" s="3" t="s">
        <v>779</v>
      </c>
      <c r="B595" s="4" t="s">
        <v>780</v>
      </c>
      <c r="C595" s="4" t="s">
        <v>160</v>
      </c>
      <c r="D595" s="20" t="s">
        <v>1181</v>
      </c>
      <c r="E595" s="4" t="s">
        <v>1182</v>
      </c>
      <c r="F595" s="7">
        <v>43.093113459999998</v>
      </c>
      <c r="G595" s="8">
        <v>-78.636140299999994</v>
      </c>
      <c r="H595" s="9">
        <v>349</v>
      </c>
      <c r="I595" s="9">
        <f t="shared" si="52"/>
        <v>903.90585050726406</v>
      </c>
      <c r="J595" s="9">
        <v>4140</v>
      </c>
      <c r="K595" s="9">
        <f t="shared" si="53"/>
        <v>117.23174489088002</v>
      </c>
      <c r="L595" s="9">
        <v>187.66666666666666</v>
      </c>
      <c r="M595" s="14">
        <f t="shared" si="48"/>
        <v>57.200800000000001</v>
      </c>
      <c r="N595" s="15">
        <v>6.7666666666666666</v>
      </c>
      <c r="O595" s="15">
        <f t="shared" si="49"/>
        <v>2.0624799999999999</v>
      </c>
      <c r="P595" s="15">
        <v>1250</v>
      </c>
      <c r="Q595" s="15">
        <f t="shared" si="50"/>
        <v>116.12880000000001</v>
      </c>
      <c r="R595" s="21" t="s">
        <v>1183</v>
      </c>
    </row>
    <row r="596" spans="1:18" x14ac:dyDescent="0.25">
      <c r="A596" s="3" t="s">
        <v>779</v>
      </c>
      <c r="B596" s="4" t="s">
        <v>780</v>
      </c>
      <c r="C596" s="4" t="s">
        <v>160</v>
      </c>
      <c r="D596" s="20" t="s">
        <v>1184</v>
      </c>
      <c r="E596" s="4" t="s">
        <v>1185</v>
      </c>
      <c r="F596" s="7">
        <v>43.253672199999997</v>
      </c>
      <c r="G596" s="8">
        <v>-77.742229190000003</v>
      </c>
      <c r="H596" s="9">
        <v>10.1</v>
      </c>
      <c r="I596" s="9">
        <f t="shared" si="52"/>
        <v>26.158879914393601</v>
      </c>
      <c r="J596" s="9">
        <v>438</v>
      </c>
      <c r="K596" s="9">
        <f t="shared" si="53"/>
        <v>12.402778807296002</v>
      </c>
      <c r="L596" s="9">
        <v>37.533333333333331</v>
      </c>
      <c r="M596" s="14">
        <f t="shared" si="48"/>
        <v>11.440160000000001</v>
      </c>
      <c r="N596" s="15">
        <v>2.4666666666666668</v>
      </c>
      <c r="O596" s="15">
        <f t="shared" si="49"/>
        <v>0.75184000000000006</v>
      </c>
      <c r="P596" s="15">
        <v>92.899999999999991</v>
      </c>
      <c r="Q596" s="15">
        <f t="shared" si="50"/>
        <v>8.6306924160000005</v>
      </c>
      <c r="R596" s="21" t="s">
        <v>1183</v>
      </c>
    </row>
    <row r="597" spans="1:18" x14ac:dyDescent="0.25">
      <c r="A597" s="3" t="s">
        <v>122</v>
      </c>
      <c r="B597" s="4" t="s">
        <v>176</v>
      </c>
      <c r="C597" s="4" t="s">
        <v>160</v>
      </c>
      <c r="D597" s="20" t="s">
        <v>1186</v>
      </c>
      <c r="E597" s="4" t="s">
        <v>1187</v>
      </c>
      <c r="F597" s="7">
        <v>42.471179200000002</v>
      </c>
      <c r="G597" s="8">
        <v>-77.672214999999994</v>
      </c>
      <c r="H597" s="9">
        <v>3.15</v>
      </c>
      <c r="I597" s="9">
        <f t="shared" si="52"/>
        <v>8.1584625475584005</v>
      </c>
      <c r="J597" s="9">
        <v>154</v>
      </c>
      <c r="K597" s="9">
        <f t="shared" si="53"/>
        <v>4.3607943751680009</v>
      </c>
      <c r="L597" s="9">
        <v>27.233333333333334</v>
      </c>
      <c r="M597" s="14">
        <f t="shared" si="48"/>
        <v>8.3007200000000001</v>
      </c>
      <c r="N597" s="15">
        <v>1.0333333333333334</v>
      </c>
      <c r="O597" s="15">
        <f t="shared" si="49"/>
        <v>0.31496000000000007</v>
      </c>
      <c r="P597" s="15">
        <v>27.733333333333334</v>
      </c>
      <c r="Q597" s="15">
        <f t="shared" si="50"/>
        <v>2.5765109760000002</v>
      </c>
      <c r="R597" s="21" t="s">
        <v>343</v>
      </c>
    </row>
    <row r="598" spans="1:18" x14ac:dyDescent="0.25">
      <c r="A598" s="3" t="s">
        <v>779</v>
      </c>
      <c r="B598" s="4" t="s">
        <v>780</v>
      </c>
      <c r="C598" s="4" t="s">
        <v>160</v>
      </c>
      <c r="D598" s="20" t="s">
        <v>1188</v>
      </c>
      <c r="E598" s="4" t="s">
        <v>1189</v>
      </c>
      <c r="F598" s="7">
        <v>43.010062179999998</v>
      </c>
      <c r="G598" s="8">
        <v>-77.7913949</v>
      </c>
      <c r="H598" s="9">
        <v>200</v>
      </c>
      <c r="I598" s="9">
        <f t="shared" si="52"/>
        <v>517.99762206720004</v>
      </c>
      <c r="J598" s="9">
        <v>2310</v>
      </c>
      <c r="K598" s="9">
        <f t="shared" si="53"/>
        <v>65.411915627520017</v>
      </c>
      <c r="L598" s="9">
        <v>163.66666666666666</v>
      </c>
      <c r="M598" s="14">
        <f t="shared" si="48"/>
        <v>49.885599999999997</v>
      </c>
      <c r="N598" s="15">
        <v>2.9666666666666668</v>
      </c>
      <c r="O598" s="15">
        <f t="shared" si="49"/>
        <v>0.90424000000000004</v>
      </c>
      <c r="P598" s="15">
        <v>477.33333333333331</v>
      </c>
      <c r="Q598" s="15">
        <f t="shared" si="50"/>
        <v>44.345717759999999</v>
      </c>
      <c r="R598" s="21" t="s">
        <v>1183</v>
      </c>
    </row>
    <row r="599" spans="1:18" x14ac:dyDescent="0.25">
      <c r="A599" s="3" t="s">
        <v>779</v>
      </c>
      <c r="B599" s="4" t="s">
        <v>780</v>
      </c>
      <c r="C599" s="4" t="s">
        <v>160</v>
      </c>
      <c r="D599" s="20" t="s">
        <v>1190</v>
      </c>
      <c r="E599" s="4" t="s">
        <v>1191</v>
      </c>
      <c r="F599" s="7">
        <v>43.027841000000002</v>
      </c>
      <c r="G599" s="8">
        <v>-77.478050199999998</v>
      </c>
      <c r="H599" s="9">
        <v>39.200000000000003</v>
      </c>
      <c r="I599" s="9">
        <f t="shared" si="52"/>
        <v>101.52753392517121</v>
      </c>
      <c r="J599" s="9">
        <v>435</v>
      </c>
      <c r="K599" s="9">
        <f t="shared" si="53"/>
        <v>12.317828267520001</v>
      </c>
      <c r="L599" s="9">
        <v>51.400000000000006</v>
      </c>
      <c r="M599" s="14">
        <f t="shared" si="48"/>
        <v>15.666720000000003</v>
      </c>
      <c r="N599" s="15">
        <v>3.6249999999999996</v>
      </c>
      <c r="O599" s="15">
        <f t="shared" si="49"/>
        <v>1.1049</v>
      </c>
      <c r="P599" s="15">
        <v>179</v>
      </c>
      <c r="Q599" s="15">
        <f t="shared" si="50"/>
        <v>16.629644160000002</v>
      </c>
      <c r="R599" s="21" t="s">
        <v>1183</v>
      </c>
    </row>
    <row r="600" spans="1:18" x14ac:dyDescent="0.25">
      <c r="A600" s="3" t="s">
        <v>779</v>
      </c>
      <c r="B600" s="4" t="s">
        <v>780</v>
      </c>
      <c r="C600" s="4" t="s">
        <v>160</v>
      </c>
      <c r="D600" s="20" t="s">
        <v>1192</v>
      </c>
      <c r="E600" s="4" t="s">
        <v>1193</v>
      </c>
      <c r="F600" s="7">
        <v>43.103118379999998</v>
      </c>
      <c r="G600" s="8">
        <v>-77.533331000000004</v>
      </c>
      <c r="H600" s="9">
        <v>9.5</v>
      </c>
      <c r="I600" s="9">
        <f t="shared" si="52"/>
        <v>24.604887048192001</v>
      </c>
      <c r="J600" s="9">
        <v>121</v>
      </c>
      <c r="K600" s="9">
        <f t="shared" si="53"/>
        <v>3.4263384376320003</v>
      </c>
      <c r="L600" s="9">
        <v>24.900000000000002</v>
      </c>
      <c r="M600" s="14">
        <f t="shared" si="48"/>
        <v>7.5895200000000012</v>
      </c>
      <c r="N600" s="15">
        <v>2.8666666666666667</v>
      </c>
      <c r="O600" s="15">
        <f t="shared" si="49"/>
        <v>0.87376000000000009</v>
      </c>
      <c r="P600" s="15">
        <v>71.7</v>
      </c>
      <c r="Q600" s="15">
        <f t="shared" si="50"/>
        <v>6.6611479680000008</v>
      </c>
      <c r="R600" s="21" t="s">
        <v>1183</v>
      </c>
    </row>
    <row r="601" spans="1:18" x14ac:dyDescent="0.25">
      <c r="A601" s="3" t="s">
        <v>779</v>
      </c>
      <c r="B601" s="4" t="s">
        <v>780</v>
      </c>
      <c r="C601" s="4" t="s">
        <v>160</v>
      </c>
      <c r="D601" s="20" t="s">
        <v>1194</v>
      </c>
      <c r="E601" s="4" t="s">
        <v>1195</v>
      </c>
      <c r="F601" s="7">
        <v>43.145062760000002</v>
      </c>
      <c r="G601" s="8">
        <v>-77.511941699999994</v>
      </c>
      <c r="H601" s="9">
        <v>142</v>
      </c>
      <c r="I601" s="9">
        <f t="shared" si="52"/>
        <v>367.77831166771205</v>
      </c>
      <c r="J601" s="9">
        <v>1050</v>
      </c>
      <c r="K601" s="9">
        <f t="shared" si="53"/>
        <v>29.732688921600005</v>
      </c>
      <c r="L601" s="9">
        <v>69.975000000000009</v>
      </c>
      <c r="M601" s="14">
        <f t="shared" si="48"/>
        <v>21.328380000000003</v>
      </c>
      <c r="N601" s="15">
        <v>5.2750000000000004</v>
      </c>
      <c r="O601" s="15">
        <f t="shared" si="49"/>
        <v>1.6078200000000002</v>
      </c>
      <c r="P601" s="15">
        <v>357.75</v>
      </c>
      <c r="Q601" s="15">
        <f t="shared" si="50"/>
        <v>33.236062560000008</v>
      </c>
      <c r="R601" s="21" t="s">
        <v>1183</v>
      </c>
    </row>
    <row r="602" spans="1:18" x14ac:dyDescent="0.25">
      <c r="A602" s="3" t="s">
        <v>779</v>
      </c>
      <c r="B602" s="4" t="s">
        <v>780</v>
      </c>
      <c r="C602" s="4" t="s">
        <v>160</v>
      </c>
      <c r="D602" s="20" t="s">
        <v>1196</v>
      </c>
      <c r="E602" s="4" t="s">
        <v>1197</v>
      </c>
      <c r="F602" s="7">
        <v>43.210065299999997</v>
      </c>
      <c r="G602" s="8">
        <v>-76.991912799999994</v>
      </c>
      <c r="H602" s="9">
        <v>1.07</v>
      </c>
      <c r="I602" s="9">
        <f t="shared" si="52"/>
        <v>2.7712872780595204</v>
      </c>
      <c r="J602" s="9">
        <v>46</v>
      </c>
      <c r="K602" s="9">
        <f t="shared" si="53"/>
        <v>1.3025749432320002</v>
      </c>
      <c r="L602" s="9">
        <v>12.633333333333333</v>
      </c>
      <c r="M602" s="14">
        <f t="shared" si="48"/>
        <v>3.8506399999999998</v>
      </c>
      <c r="N602" s="15">
        <v>1.7333333333333334</v>
      </c>
      <c r="O602" s="15">
        <f t="shared" si="49"/>
        <v>0.52832000000000001</v>
      </c>
      <c r="P602" s="15">
        <v>21.799999999999997</v>
      </c>
      <c r="Q602" s="15">
        <f t="shared" si="50"/>
        <v>2.0252862720000002</v>
      </c>
      <c r="R602" s="21" t="s">
        <v>1183</v>
      </c>
    </row>
    <row r="603" spans="1:18" x14ac:dyDescent="0.25">
      <c r="A603" s="3" t="s">
        <v>122</v>
      </c>
      <c r="B603" s="4" t="s">
        <v>176</v>
      </c>
      <c r="C603" s="4" t="s">
        <v>160</v>
      </c>
      <c r="D603" s="20" t="s">
        <v>1198</v>
      </c>
      <c r="E603" s="4" t="s">
        <v>1199</v>
      </c>
      <c r="F603" s="7">
        <v>42.328407200000001</v>
      </c>
      <c r="G603" s="8">
        <v>-76.843846099999993</v>
      </c>
      <c r="H603" s="9">
        <v>41.1</v>
      </c>
      <c r="I603" s="9">
        <f t="shared" si="52"/>
        <v>106.44851133480961</v>
      </c>
      <c r="J603" s="9">
        <v>1150</v>
      </c>
      <c r="K603" s="9">
        <f t="shared" si="53"/>
        <v>32.564373580800002</v>
      </c>
      <c r="L603" s="9">
        <v>60.620000000000005</v>
      </c>
      <c r="M603" s="14">
        <f t="shared" si="48"/>
        <v>18.476976000000004</v>
      </c>
      <c r="N603" s="15">
        <v>2.78</v>
      </c>
      <c r="O603" s="15">
        <f t="shared" si="49"/>
        <v>0.84734399999999999</v>
      </c>
      <c r="P603" s="15">
        <v>165</v>
      </c>
      <c r="Q603" s="15">
        <f t="shared" si="50"/>
        <v>15.329001600000002</v>
      </c>
      <c r="R603" s="21" t="s">
        <v>343</v>
      </c>
    </row>
    <row r="604" spans="1:18" x14ac:dyDescent="0.25">
      <c r="A604" s="3" t="s">
        <v>122</v>
      </c>
      <c r="B604" s="4" t="s">
        <v>176</v>
      </c>
      <c r="C604" s="4" t="s">
        <v>160</v>
      </c>
      <c r="D604" s="20" t="s">
        <v>1200</v>
      </c>
      <c r="E604" s="4" t="s">
        <v>1201</v>
      </c>
      <c r="F604" s="7">
        <v>42.393128699999998</v>
      </c>
      <c r="G604" s="8">
        <v>-76.544942899999995</v>
      </c>
      <c r="H604" s="9">
        <v>35.200000000000003</v>
      </c>
      <c r="I604" s="9">
        <f t="shared" si="52"/>
        <v>91.16758148382722</v>
      </c>
      <c r="J604" s="9">
        <v>794</v>
      </c>
      <c r="K604" s="9">
        <f t="shared" si="53"/>
        <v>22.483576194048002</v>
      </c>
      <c r="L604" s="9">
        <v>56</v>
      </c>
      <c r="M604" s="14">
        <f t="shared" si="48"/>
        <v>17.0688</v>
      </c>
      <c r="N604" s="15">
        <v>3.1666666666666665</v>
      </c>
      <c r="O604" s="15">
        <f t="shared" si="49"/>
        <v>0.96520000000000006</v>
      </c>
      <c r="P604" s="15">
        <v>179.33333333333334</v>
      </c>
      <c r="Q604" s="15">
        <f t="shared" si="50"/>
        <v>16.660611840000005</v>
      </c>
      <c r="R604" s="21" t="s">
        <v>343</v>
      </c>
    </row>
    <row r="605" spans="1:18" x14ac:dyDescent="0.25">
      <c r="A605" s="3" t="s">
        <v>779</v>
      </c>
      <c r="B605" s="4" t="s">
        <v>780</v>
      </c>
      <c r="C605" s="4" t="s">
        <v>160</v>
      </c>
      <c r="D605" s="20" t="s">
        <v>1202</v>
      </c>
      <c r="E605" s="4" t="s">
        <v>1203</v>
      </c>
      <c r="F605" s="7">
        <v>42.957841700000003</v>
      </c>
      <c r="G605" s="8">
        <v>-77.068027200000003</v>
      </c>
      <c r="H605" s="9">
        <v>102</v>
      </c>
      <c r="I605" s="9">
        <f t="shared" si="52"/>
        <v>264.17878725427204</v>
      </c>
      <c r="J605" s="9">
        <v>1720</v>
      </c>
      <c r="K605" s="9">
        <f t="shared" si="53"/>
        <v>48.704976138240006</v>
      </c>
      <c r="L605" s="9">
        <v>79.266666666666666</v>
      </c>
      <c r="M605" s="14">
        <f t="shared" si="48"/>
        <v>24.16048</v>
      </c>
      <c r="N605" s="15">
        <v>3.4666666666666663</v>
      </c>
      <c r="O605" s="15">
        <f t="shared" si="49"/>
        <v>1.05664</v>
      </c>
      <c r="P605" s="15">
        <v>276</v>
      </c>
      <c r="Q605" s="15">
        <f t="shared" si="50"/>
        <v>25.641239040000002</v>
      </c>
      <c r="R605" s="21" t="s">
        <v>1183</v>
      </c>
    </row>
    <row r="606" spans="1:18" x14ac:dyDescent="0.25">
      <c r="A606" s="3" t="s">
        <v>779</v>
      </c>
      <c r="B606" s="4" t="s">
        <v>780</v>
      </c>
      <c r="C606" s="4" t="s">
        <v>160</v>
      </c>
      <c r="D606" s="20" t="s">
        <v>1204</v>
      </c>
      <c r="E606" s="4" t="s">
        <v>1205</v>
      </c>
      <c r="F606" s="7">
        <v>43.005896450000002</v>
      </c>
      <c r="G606" s="8">
        <v>-77.014691200000001</v>
      </c>
      <c r="H606" s="9">
        <v>2.94</v>
      </c>
      <c r="I606" s="9">
        <f t="shared" si="52"/>
        <v>7.6145650443878408</v>
      </c>
      <c r="J606" s="9">
        <v>79</v>
      </c>
      <c r="K606" s="9">
        <f t="shared" si="53"/>
        <v>2.2370308807680002</v>
      </c>
      <c r="L606" s="9">
        <v>15.1</v>
      </c>
      <c r="M606" s="14">
        <f t="shared" si="48"/>
        <v>4.6024799999999999</v>
      </c>
      <c r="N606" s="15">
        <v>1.7666666666666666</v>
      </c>
      <c r="O606" s="15">
        <f t="shared" si="49"/>
        <v>0.53847999999999996</v>
      </c>
      <c r="P606" s="15">
        <v>26.5</v>
      </c>
      <c r="Q606" s="15">
        <f t="shared" si="50"/>
        <v>2.4619305600000003</v>
      </c>
      <c r="R606" s="21" t="s">
        <v>1183</v>
      </c>
    </row>
    <row r="607" spans="1:18" x14ac:dyDescent="0.25">
      <c r="A607" s="3" t="s">
        <v>122</v>
      </c>
      <c r="B607" s="4" t="s">
        <v>176</v>
      </c>
      <c r="C607" s="4" t="s">
        <v>160</v>
      </c>
      <c r="D607" s="20" t="s">
        <v>1206</v>
      </c>
      <c r="E607" s="4" t="s">
        <v>1207</v>
      </c>
      <c r="F607" s="7">
        <v>42.933955390000001</v>
      </c>
      <c r="G607" s="8">
        <v>-76.061866890000005</v>
      </c>
      <c r="H607" s="9">
        <v>32.200000000000003</v>
      </c>
      <c r="I607" s="9">
        <f t="shared" si="52"/>
        <v>83.397617152819222</v>
      </c>
      <c r="J607" s="9">
        <v>549</v>
      </c>
      <c r="K607" s="9">
        <f t="shared" si="53"/>
        <v>15.545948779008002</v>
      </c>
      <c r="L607" s="9">
        <v>79.099999999999994</v>
      </c>
      <c r="M607" s="14">
        <f t="shared" si="48"/>
        <v>24.109680000000001</v>
      </c>
      <c r="N607" s="15">
        <v>1.5</v>
      </c>
      <c r="O607" s="15">
        <f t="shared" si="49"/>
        <v>0.45720000000000005</v>
      </c>
      <c r="P607" s="15">
        <v>540.75</v>
      </c>
      <c r="Q607" s="15">
        <f t="shared" si="50"/>
        <v>50.237318880000004</v>
      </c>
      <c r="R607" s="21" t="s">
        <v>1183</v>
      </c>
    </row>
    <row r="608" spans="1:18" x14ac:dyDescent="0.25">
      <c r="A608" s="3" t="s">
        <v>779</v>
      </c>
      <c r="B608" s="4" t="s">
        <v>780</v>
      </c>
      <c r="C608" s="4" t="s">
        <v>160</v>
      </c>
      <c r="D608" s="20" t="s">
        <v>1208</v>
      </c>
      <c r="E608" s="4" t="s">
        <v>1209</v>
      </c>
      <c r="F608" s="7">
        <v>43.813398300000003</v>
      </c>
      <c r="G608" s="8">
        <v>-76.074646200000004</v>
      </c>
      <c r="H608" s="9">
        <v>137</v>
      </c>
      <c r="I608" s="9">
        <f t="shared" si="52"/>
        <v>354.82837111603203</v>
      </c>
      <c r="J608" s="9">
        <v>5030</v>
      </c>
      <c r="K608" s="9">
        <f t="shared" si="53"/>
        <v>142.43373835776003</v>
      </c>
      <c r="L608" s="9">
        <v>110.66666666666667</v>
      </c>
      <c r="M608" s="14">
        <f t="shared" si="48"/>
        <v>33.731200000000001</v>
      </c>
      <c r="N608" s="15">
        <v>5.666666666666667</v>
      </c>
      <c r="O608" s="15">
        <f t="shared" si="49"/>
        <v>1.7272000000000001</v>
      </c>
      <c r="P608" s="15">
        <v>628.33333333333337</v>
      </c>
      <c r="Q608" s="15">
        <f t="shared" si="50"/>
        <v>58.374076800000012</v>
      </c>
      <c r="R608" s="21" t="s">
        <v>169</v>
      </c>
    </row>
    <row r="609" spans="1:18" x14ac:dyDescent="0.25">
      <c r="A609" s="3" t="s">
        <v>122</v>
      </c>
      <c r="B609" s="4" t="s">
        <v>180</v>
      </c>
      <c r="C609" s="4" t="s">
        <v>160</v>
      </c>
      <c r="D609" s="20" t="s">
        <v>1210</v>
      </c>
      <c r="E609" s="4" t="s">
        <v>1211</v>
      </c>
      <c r="F609" s="7">
        <v>43.743954100000003</v>
      </c>
      <c r="G609" s="8">
        <v>-74.721834799999996</v>
      </c>
      <c r="H609" s="9">
        <v>1.28</v>
      </c>
      <c r="I609" s="9">
        <f t="shared" si="52"/>
        <v>3.3151847812300805</v>
      </c>
      <c r="J609" s="9">
        <v>79</v>
      </c>
      <c r="K609" s="9">
        <f t="shared" si="53"/>
        <v>2.2370308807680002</v>
      </c>
      <c r="L609" s="9">
        <v>15.833333333333334</v>
      </c>
      <c r="M609" s="14">
        <f t="shared" si="48"/>
        <v>4.8260000000000005</v>
      </c>
      <c r="N609" s="15">
        <v>1.5999999999999999</v>
      </c>
      <c r="O609" s="15">
        <f t="shared" si="49"/>
        <v>0.48768</v>
      </c>
      <c r="P609" s="15">
        <v>24.799999999999997</v>
      </c>
      <c r="Q609" s="15">
        <f t="shared" si="50"/>
        <v>2.303995392</v>
      </c>
      <c r="R609" s="21" t="s">
        <v>169</v>
      </c>
    </row>
    <row r="610" spans="1:18" x14ac:dyDescent="0.25">
      <c r="A610" s="3" t="s">
        <v>122</v>
      </c>
      <c r="B610" s="4" t="s">
        <v>180</v>
      </c>
      <c r="C610" s="4" t="s">
        <v>160</v>
      </c>
      <c r="D610" s="20" t="s">
        <v>1212</v>
      </c>
      <c r="E610" s="4" t="s">
        <v>1213</v>
      </c>
      <c r="F610" s="7">
        <v>43.610346249999999</v>
      </c>
      <c r="G610" s="8">
        <v>-75.110448199999993</v>
      </c>
      <c r="H610" s="9">
        <v>363</v>
      </c>
      <c r="I610" s="9">
        <f t="shared" si="52"/>
        <v>940.16568405196813</v>
      </c>
      <c r="J610" s="9">
        <v>6440</v>
      </c>
      <c r="K610" s="9">
        <f t="shared" si="53"/>
        <v>182.36049205248003</v>
      </c>
      <c r="L610" s="9">
        <v>226.33333333333334</v>
      </c>
      <c r="M610" s="14">
        <f t="shared" si="48"/>
        <v>68.986400000000003</v>
      </c>
      <c r="N610" s="15">
        <v>9.1666666666666661</v>
      </c>
      <c r="O610" s="15">
        <f t="shared" si="49"/>
        <v>2.794</v>
      </c>
      <c r="P610" s="15">
        <v>2072.3333333333335</v>
      </c>
      <c r="Q610" s="15">
        <f t="shared" si="50"/>
        <v>192.52606656000003</v>
      </c>
      <c r="R610" s="21" t="s">
        <v>169</v>
      </c>
    </row>
    <row r="611" spans="1:18" x14ac:dyDescent="0.25">
      <c r="A611" s="3" t="s">
        <v>122</v>
      </c>
      <c r="B611" s="4" t="s">
        <v>180</v>
      </c>
      <c r="C611" s="4" t="s">
        <v>160</v>
      </c>
      <c r="D611" s="20" t="s">
        <v>1214</v>
      </c>
      <c r="E611" s="4" t="s">
        <v>1215</v>
      </c>
      <c r="F611" s="7">
        <v>43.747291359999998</v>
      </c>
      <c r="G611" s="8">
        <v>-75.334347500000007</v>
      </c>
      <c r="H611" s="9">
        <v>88.7</v>
      </c>
      <c r="I611" s="9">
        <f t="shared" si="52"/>
        <v>229.73194538680323</v>
      </c>
      <c r="J611" s="9">
        <v>2420</v>
      </c>
      <c r="K611" s="9">
        <f t="shared" si="53"/>
        <v>68.52676875264001</v>
      </c>
      <c r="L611" s="9">
        <v>116.06666666666666</v>
      </c>
      <c r="M611" s="14">
        <f t="shared" si="48"/>
        <v>35.377119999999998</v>
      </c>
      <c r="N611" s="15">
        <v>4.4000000000000004</v>
      </c>
      <c r="O611" s="15">
        <f t="shared" si="49"/>
        <v>1.3411200000000001</v>
      </c>
      <c r="P611" s="15">
        <v>506.33333333333331</v>
      </c>
      <c r="Q611" s="15">
        <f t="shared" si="50"/>
        <v>47.039905920000002</v>
      </c>
      <c r="R611" s="21" t="s">
        <v>169</v>
      </c>
    </row>
    <row r="612" spans="1:18" x14ac:dyDescent="0.25">
      <c r="A612" s="3" t="s">
        <v>122</v>
      </c>
      <c r="B612" s="4" t="s">
        <v>176</v>
      </c>
      <c r="C612" s="4" t="s">
        <v>160</v>
      </c>
      <c r="D612" s="20" t="s">
        <v>1216</v>
      </c>
      <c r="E612" s="4" t="s">
        <v>1217</v>
      </c>
      <c r="F612" s="7">
        <v>43.762013750000001</v>
      </c>
      <c r="G612" s="8">
        <v>-75.51990619</v>
      </c>
      <c r="H612" s="9">
        <v>1.66</v>
      </c>
      <c r="I612" s="9">
        <f t="shared" si="52"/>
        <v>4.2993802631577607</v>
      </c>
      <c r="J612" s="9">
        <v>150</v>
      </c>
      <c r="K612" s="9">
        <f t="shared" si="53"/>
        <v>4.2475269888000007</v>
      </c>
      <c r="L612" s="9">
        <v>33.35</v>
      </c>
      <c r="M612" s="14">
        <f t="shared" si="48"/>
        <v>10.165080000000001</v>
      </c>
      <c r="N612" s="15">
        <v>0.89999999999999991</v>
      </c>
      <c r="O612" s="15">
        <f t="shared" si="49"/>
        <v>0.27432000000000001</v>
      </c>
      <c r="P612" s="15">
        <v>28.975000000000001</v>
      </c>
      <c r="Q612" s="15">
        <f t="shared" si="50"/>
        <v>2.6918655840000003</v>
      </c>
      <c r="R612" s="21" t="s">
        <v>169</v>
      </c>
    </row>
    <row r="613" spans="1:18" x14ac:dyDescent="0.25">
      <c r="A613" s="3" t="s">
        <v>122</v>
      </c>
      <c r="B613" s="4" t="s">
        <v>1218</v>
      </c>
      <c r="C613" s="4" t="s">
        <v>160</v>
      </c>
      <c r="D613" s="20" t="s">
        <v>1219</v>
      </c>
      <c r="E613" s="4" t="s">
        <v>1220</v>
      </c>
      <c r="F613" s="7">
        <v>44.87949528</v>
      </c>
      <c r="G613" s="8">
        <v>-74.914643799999993</v>
      </c>
      <c r="H613" s="9">
        <v>43.9</v>
      </c>
      <c r="I613" s="9">
        <f t="shared" si="52"/>
        <v>113.70047804375041</v>
      </c>
      <c r="J613" s="9">
        <v>678</v>
      </c>
      <c r="K613" s="9">
        <f t="shared" si="53"/>
        <v>19.198821989376004</v>
      </c>
      <c r="L613" s="9">
        <v>59.9</v>
      </c>
      <c r="M613" s="14">
        <f t="shared" si="48"/>
        <v>18.25752</v>
      </c>
      <c r="N613" s="15">
        <v>3.9499999999999997</v>
      </c>
      <c r="O613" s="15">
        <f t="shared" si="49"/>
        <v>1.2039599999999999</v>
      </c>
      <c r="P613" s="15">
        <v>234.75</v>
      </c>
      <c r="Q613" s="15">
        <f t="shared" si="50"/>
        <v>21.808988640000003</v>
      </c>
      <c r="R613" s="21" t="s">
        <v>169</v>
      </c>
    </row>
    <row r="614" spans="1:18" x14ac:dyDescent="0.25">
      <c r="A614" s="3" t="s">
        <v>122</v>
      </c>
      <c r="B614" s="4" t="s">
        <v>1218</v>
      </c>
      <c r="C614" s="4" t="s">
        <v>160</v>
      </c>
      <c r="D614" s="20" t="s">
        <v>1221</v>
      </c>
      <c r="E614" s="4" t="s">
        <v>1222</v>
      </c>
      <c r="F614" s="7">
        <v>44.683112899999998</v>
      </c>
      <c r="G614" s="8">
        <v>-74.699076700000006</v>
      </c>
      <c r="H614" s="9">
        <v>20</v>
      </c>
      <c r="I614" s="9">
        <f t="shared" si="52"/>
        <v>51.799762206720004</v>
      </c>
      <c r="J614" s="9">
        <v>550</v>
      </c>
      <c r="K614" s="9">
        <f t="shared" si="53"/>
        <v>15.574265625600002</v>
      </c>
      <c r="L614" s="9">
        <v>67.100000000000009</v>
      </c>
      <c r="M614" s="14">
        <f t="shared" si="48"/>
        <v>20.452080000000002</v>
      </c>
      <c r="N614" s="15">
        <v>2.4666666666666663</v>
      </c>
      <c r="O614" s="15">
        <f t="shared" si="49"/>
        <v>0.75183999999999995</v>
      </c>
      <c r="P614" s="15">
        <v>166.33333333333334</v>
      </c>
      <c r="Q614" s="15">
        <f t="shared" si="50"/>
        <v>15.452872320000003</v>
      </c>
      <c r="R614" s="21" t="s">
        <v>169</v>
      </c>
    </row>
    <row r="615" spans="1:18" x14ac:dyDescent="0.25">
      <c r="A615" s="3" t="s">
        <v>122</v>
      </c>
      <c r="B615" s="4" t="s">
        <v>180</v>
      </c>
      <c r="C615" s="4" t="s">
        <v>160</v>
      </c>
      <c r="D615" s="20" t="s">
        <v>1223</v>
      </c>
      <c r="E615" s="4" t="s">
        <v>1224</v>
      </c>
      <c r="F615" s="7">
        <v>44.311157999999999</v>
      </c>
      <c r="G615" s="8">
        <v>-73.916257299999998</v>
      </c>
      <c r="H615" s="9">
        <v>116</v>
      </c>
      <c r="I615" s="9">
        <f t="shared" si="52"/>
        <v>300.43862079897605</v>
      </c>
      <c r="J615" s="9">
        <v>3100</v>
      </c>
      <c r="K615" s="9">
        <f t="shared" si="53"/>
        <v>87.782224435200007</v>
      </c>
      <c r="L615" s="9">
        <v>116.66666666666667</v>
      </c>
      <c r="M615" s="14">
        <f t="shared" si="48"/>
        <v>35.56</v>
      </c>
      <c r="N615" s="15">
        <v>6.9666666666666659</v>
      </c>
      <c r="O615" s="15">
        <f t="shared" si="49"/>
        <v>2.12344</v>
      </c>
      <c r="P615" s="15">
        <v>808.66666666666663</v>
      </c>
      <c r="Q615" s="15">
        <f t="shared" si="50"/>
        <v>75.127591680000009</v>
      </c>
      <c r="R615" s="21" t="s">
        <v>169</v>
      </c>
    </row>
    <row r="616" spans="1:18" x14ac:dyDescent="0.25">
      <c r="A616" s="3" t="s">
        <v>122</v>
      </c>
      <c r="B616" s="4" t="s">
        <v>180</v>
      </c>
      <c r="C616" s="4" t="s">
        <v>160</v>
      </c>
      <c r="D616" s="20" t="s">
        <v>1225</v>
      </c>
      <c r="E616" s="4" t="s">
        <v>1226</v>
      </c>
      <c r="F616" s="7">
        <v>44.438936099999999</v>
      </c>
      <c r="G616" s="8">
        <v>-73.681528</v>
      </c>
      <c r="H616" s="9">
        <v>198</v>
      </c>
      <c r="I616" s="9">
        <f t="shared" si="52"/>
        <v>512.81764584652808</v>
      </c>
      <c r="J616" s="9">
        <v>6440</v>
      </c>
      <c r="K616" s="9">
        <f t="shared" si="53"/>
        <v>182.36049205248003</v>
      </c>
      <c r="L616" s="9">
        <v>226</v>
      </c>
      <c r="M616" s="14">
        <f t="shared" si="48"/>
        <v>68.884799999999998</v>
      </c>
      <c r="N616" s="15">
        <v>5</v>
      </c>
      <c r="O616" s="15">
        <f t="shared" si="49"/>
        <v>1.524</v>
      </c>
      <c r="P616" s="15">
        <v>1059.3333333333333</v>
      </c>
      <c r="Q616" s="15">
        <f t="shared" si="50"/>
        <v>98.415287039999995</v>
      </c>
      <c r="R616" s="21" t="s">
        <v>169</v>
      </c>
    </row>
    <row r="617" spans="1:18" x14ac:dyDescent="0.25">
      <c r="A617" s="3" t="s">
        <v>122</v>
      </c>
      <c r="B617" s="4" t="s">
        <v>180</v>
      </c>
      <c r="C617" s="4" t="s">
        <v>160</v>
      </c>
      <c r="D617" s="20" t="s">
        <v>1227</v>
      </c>
      <c r="E617" s="4" t="s">
        <v>1228</v>
      </c>
      <c r="F617" s="7">
        <v>44.358383379999999</v>
      </c>
      <c r="G617" s="8">
        <v>-73.396796600000002</v>
      </c>
      <c r="H617" s="9">
        <v>270</v>
      </c>
      <c r="I617" s="9">
        <f t="shared" si="52"/>
        <v>699.29678979072003</v>
      </c>
      <c r="J617" s="9">
        <v>6200</v>
      </c>
      <c r="K617" s="9">
        <f t="shared" si="53"/>
        <v>175.56444887040001</v>
      </c>
      <c r="L617" s="9">
        <v>161.25</v>
      </c>
      <c r="M617" s="14">
        <f t="shared" si="48"/>
        <v>49.149000000000001</v>
      </c>
      <c r="N617" s="15">
        <v>5.6</v>
      </c>
      <c r="O617" s="15">
        <f t="shared" si="49"/>
        <v>1.70688</v>
      </c>
      <c r="P617" s="15">
        <v>905.5</v>
      </c>
      <c r="Q617" s="15">
        <f t="shared" si="50"/>
        <v>84.123702719999997</v>
      </c>
      <c r="R617" s="21" t="s">
        <v>169</v>
      </c>
    </row>
    <row r="618" spans="1:18" x14ac:dyDescent="0.25">
      <c r="A618" s="3" t="s">
        <v>122</v>
      </c>
      <c r="B618" s="4" t="s">
        <v>123</v>
      </c>
      <c r="C618" s="4" t="s">
        <v>146</v>
      </c>
      <c r="D618" s="20" t="s">
        <v>1229</v>
      </c>
      <c r="E618" s="4" t="s">
        <v>1230</v>
      </c>
      <c r="F618" s="7">
        <v>43.370628279999998</v>
      </c>
      <c r="G618" s="8">
        <v>-73.216218889999993</v>
      </c>
      <c r="H618" s="9">
        <v>70.2</v>
      </c>
      <c r="I618" s="9">
        <f t="shared" si="52"/>
        <v>181.81716534558723</v>
      </c>
      <c r="J618" s="9">
        <v>3300</v>
      </c>
      <c r="K618" s="9">
        <f t="shared" si="53"/>
        <v>93.445593753600008</v>
      </c>
      <c r="L618" s="9">
        <v>95</v>
      </c>
      <c r="M618" s="14">
        <f t="shared" si="48"/>
        <v>28.956000000000003</v>
      </c>
      <c r="N618" s="15">
        <v>3.5</v>
      </c>
      <c r="O618" s="15">
        <f t="shared" si="49"/>
        <v>1.0668</v>
      </c>
      <c r="P618" s="15">
        <v>337</v>
      </c>
      <c r="Q618" s="15">
        <f t="shared" si="50"/>
        <v>31.308324480000003</v>
      </c>
      <c r="R618" s="16" t="s">
        <v>149</v>
      </c>
    </row>
    <row r="619" spans="1:18" x14ac:dyDescent="0.25">
      <c r="A619" s="3" t="s">
        <v>122</v>
      </c>
      <c r="B619" s="4" t="s">
        <v>1218</v>
      </c>
      <c r="C619" s="4" t="s">
        <v>146</v>
      </c>
      <c r="D619" s="20" t="s">
        <v>1231</v>
      </c>
      <c r="E619" s="4" t="s">
        <v>1232</v>
      </c>
      <c r="F619" s="7">
        <v>44.198109870000003</v>
      </c>
      <c r="G619" s="8">
        <v>-73.249011699999997</v>
      </c>
      <c r="H619" s="9">
        <v>57.1</v>
      </c>
      <c r="I619" s="9">
        <f t="shared" si="52"/>
        <v>147.88832110018561</v>
      </c>
      <c r="J619" s="9">
        <v>1122</v>
      </c>
      <c r="K619" s="9">
        <f t="shared" si="53"/>
        <v>31.771501876224004</v>
      </c>
      <c r="L619" s="9">
        <v>92</v>
      </c>
      <c r="M619" s="14">
        <f t="shared" si="48"/>
        <v>28.041600000000003</v>
      </c>
      <c r="N619" s="15">
        <v>2.9</v>
      </c>
      <c r="O619" s="15">
        <f t="shared" si="49"/>
        <v>0.88392000000000004</v>
      </c>
      <c r="P619" s="15">
        <v>265</v>
      </c>
      <c r="Q619" s="15">
        <f t="shared" si="50"/>
        <v>24.619305600000004</v>
      </c>
      <c r="R619" s="16" t="s">
        <v>149</v>
      </c>
    </row>
    <row r="620" spans="1:18" x14ac:dyDescent="0.25">
      <c r="A620" s="3" t="s">
        <v>122</v>
      </c>
      <c r="B620" s="4" t="s">
        <v>1218</v>
      </c>
      <c r="C620" s="4" t="s">
        <v>146</v>
      </c>
      <c r="D620" s="20" t="s">
        <v>1233</v>
      </c>
      <c r="E620" s="4" t="s">
        <v>1234</v>
      </c>
      <c r="F620" s="7">
        <v>44.249220149999999</v>
      </c>
      <c r="G620" s="8">
        <v>-73.228456879999996</v>
      </c>
      <c r="H620" s="9">
        <v>77.2</v>
      </c>
      <c r="I620" s="9">
        <f t="shared" si="52"/>
        <v>199.94708211793923</v>
      </c>
      <c r="J620" s="9">
        <v>1850</v>
      </c>
      <c r="K620" s="9">
        <f t="shared" si="53"/>
        <v>52.386166195200005</v>
      </c>
      <c r="L620" s="9">
        <v>89</v>
      </c>
      <c r="M620" s="14">
        <f t="shared" si="48"/>
        <v>27.127200000000002</v>
      </c>
      <c r="N620" s="15">
        <v>2.7</v>
      </c>
      <c r="O620" s="15">
        <f t="shared" si="49"/>
        <v>0.82296000000000014</v>
      </c>
      <c r="P620" s="15">
        <v>244</v>
      </c>
      <c r="Q620" s="15">
        <f t="shared" si="50"/>
        <v>22.668341760000001</v>
      </c>
      <c r="R620" s="16" t="s">
        <v>149</v>
      </c>
    </row>
    <row r="621" spans="1:18" x14ac:dyDescent="0.25">
      <c r="A621" s="3" t="s">
        <v>122</v>
      </c>
      <c r="B621" s="4" t="s">
        <v>1218</v>
      </c>
      <c r="C621" s="4" t="s">
        <v>146</v>
      </c>
      <c r="D621" s="20" t="s">
        <v>1235</v>
      </c>
      <c r="E621" s="4" t="s">
        <v>1236</v>
      </c>
      <c r="F621" s="7">
        <v>44.370051199999999</v>
      </c>
      <c r="G621" s="8">
        <v>-73.216236699999996</v>
      </c>
      <c r="H621" s="9">
        <v>44.6</v>
      </c>
      <c r="I621" s="9">
        <f t="shared" si="52"/>
        <v>115.51346972098561</v>
      </c>
      <c r="J621" s="9">
        <v>734</v>
      </c>
      <c r="K621" s="9">
        <f t="shared" si="53"/>
        <v>20.784565398528002</v>
      </c>
      <c r="L621" s="9">
        <v>77</v>
      </c>
      <c r="M621" s="14">
        <f t="shared" si="48"/>
        <v>23.4696</v>
      </c>
      <c r="N621" s="15">
        <v>2.5</v>
      </c>
      <c r="O621" s="15">
        <f t="shared" si="49"/>
        <v>0.76200000000000001</v>
      </c>
      <c r="P621" s="15">
        <v>197</v>
      </c>
      <c r="Q621" s="15">
        <f t="shared" si="50"/>
        <v>18.30189888</v>
      </c>
      <c r="R621" s="16" t="s">
        <v>149</v>
      </c>
    </row>
    <row r="622" spans="1:18" x14ac:dyDescent="0.25">
      <c r="A622" s="3" t="s">
        <v>122</v>
      </c>
      <c r="B622" s="4" t="s">
        <v>123</v>
      </c>
      <c r="C622" s="4" t="s">
        <v>146</v>
      </c>
      <c r="D622" s="20" t="s">
        <v>1237</v>
      </c>
      <c r="E622" s="4" t="s">
        <v>1238</v>
      </c>
      <c r="F622" s="7">
        <v>44.182560600000002</v>
      </c>
      <c r="G622" s="8">
        <v>-72.640665499999997</v>
      </c>
      <c r="H622" s="9">
        <v>76.099999999999994</v>
      </c>
      <c r="I622" s="9">
        <f t="shared" si="52"/>
        <v>197.0980951965696</v>
      </c>
      <c r="J622" s="9">
        <v>1537</v>
      </c>
      <c r="K622" s="9">
        <f t="shared" si="53"/>
        <v>43.522993211904009</v>
      </c>
      <c r="L622" s="9">
        <v>78</v>
      </c>
      <c r="M622" s="14">
        <f t="shared" si="48"/>
        <v>23.7744</v>
      </c>
      <c r="N622" s="15">
        <v>3.6</v>
      </c>
      <c r="O622" s="15">
        <f t="shared" si="49"/>
        <v>1.09728</v>
      </c>
      <c r="P622" s="15">
        <v>277</v>
      </c>
      <c r="Q622" s="15">
        <f t="shared" si="50"/>
        <v>25.734142080000005</v>
      </c>
      <c r="R622" s="16" t="s">
        <v>149</v>
      </c>
    </row>
    <row r="623" spans="1:18" x14ac:dyDescent="0.25">
      <c r="A623" s="3" t="s">
        <v>122</v>
      </c>
      <c r="B623" s="4" t="s">
        <v>123</v>
      </c>
      <c r="C623" s="4" t="s">
        <v>146</v>
      </c>
      <c r="D623" s="20" t="s">
        <v>1239</v>
      </c>
      <c r="E623" s="4" t="s">
        <v>1240</v>
      </c>
      <c r="F623" s="7">
        <v>44.2772802</v>
      </c>
      <c r="G623" s="8">
        <v>-72.742616299999995</v>
      </c>
      <c r="H623" s="9">
        <v>139</v>
      </c>
      <c r="I623" s="9">
        <f t="shared" si="52"/>
        <v>360.00834733670405</v>
      </c>
      <c r="J623" s="9">
        <v>4960</v>
      </c>
      <c r="K623" s="9">
        <f t="shared" si="53"/>
        <v>140.45155909632001</v>
      </c>
      <c r="L623" s="9">
        <v>138</v>
      </c>
      <c r="M623" s="14">
        <f t="shared" si="48"/>
        <v>42.062400000000004</v>
      </c>
      <c r="N623" s="15">
        <v>4</v>
      </c>
      <c r="O623" s="15">
        <f t="shared" si="49"/>
        <v>1.2192000000000001</v>
      </c>
      <c r="P623" s="15">
        <v>559</v>
      </c>
      <c r="Q623" s="15">
        <f t="shared" si="50"/>
        <v>51.932799360000004</v>
      </c>
      <c r="R623" s="16" t="s">
        <v>149</v>
      </c>
    </row>
    <row r="624" spans="1:18" x14ac:dyDescent="0.25">
      <c r="A624" s="3" t="s">
        <v>122</v>
      </c>
      <c r="B624" s="4" t="s">
        <v>123</v>
      </c>
      <c r="C624" s="4" t="s">
        <v>146</v>
      </c>
      <c r="D624" s="20" t="s">
        <v>1241</v>
      </c>
      <c r="E624" s="4" t="s">
        <v>1242</v>
      </c>
      <c r="F624" s="7">
        <v>44.503941300000001</v>
      </c>
      <c r="G624" s="8">
        <v>-72.781788300000002</v>
      </c>
      <c r="H624" s="9">
        <v>3.8</v>
      </c>
      <c r="I624" s="9">
        <f t="shared" si="52"/>
        <v>9.8419548192768005</v>
      </c>
      <c r="J624" s="9">
        <v>147</v>
      </c>
      <c r="K624" s="9">
        <f t="shared" si="53"/>
        <v>4.1625764490240007</v>
      </c>
      <c r="L624" s="9">
        <v>27</v>
      </c>
      <c r="M624" s="14">
        <f t="shared" ref="M624:M652" si="54">L624*0.3048</f>
        <v>8.2295999999999996</v>
      </c>
      <c r="N624" s="15">
        <v>1.4</v>
      </c>
      <c r="O624" s="15">
        <f t="shared" ref="O624:O652" si="55">N624*0.3048</f>
        <v>0.42671999999999999</v>
      </c>
      <c r="P624" s="15">
        <v>37</v>
      </c>
      <c r="Q624" s="15">
        <f t="shared" ref="Q624:Q625" si="56">P624*0.3048*0.3048</f>
        <v>3.4374124800000008</v>
      </c>
      <c r="R624" s="16" t="s">
        <v>149</v>
      </c>
    </row>
    <row r="625" spans="1:18" x14ac:dyDescent="0.25">
      <c r="A625" s="3" t="s">
        <v>122</v>
      </c>
      <c r="B625" s="4" t="s">
        <v>123</v>
      </c>
      <c r="C625" s="4" t="s">
        <v>146</v>
      </c>
      <c r="D625" s="20" t="s">
        <v>1243</v>
      </c>
      <c r="E625" s="4" t="s">
        <v>1244</v>
      </c>
      <c r="F625" s="7">
        <v>44.868936300000001</v>
      </c>
      <c r="G625" s="8">
        <v>-72.270104099999998</v>
      </c>
      <c r="H625" s="9">
        <v>122</v>
      </c>
      <c r="I625" s="9">
        <f t="shared" si="52"/>
        <v>315.97854946099204</v>
      </c>
      <c r="J625" s="9">
        <v>1726</v>
      </c>
      <c r="K625" s="9">
        <f t="shared" si="53"/>
        <v>48.874877217792005</v>
      </c>
      <c r="L625" s="9">
        <v>71</v>
      </c>
      <c r="M625" s="14">
        <f t="shared" si="54"/>
        <v>21.640800000000002</v>
      </c>
      <c r="N625" s="15">
        <v>4.3</v>
      </c>
      <c r="O625" s="15">
        <f t="shared" si="55"/>
        <v>1.31064</v>
      </c>
      <c r="P625" s="15">
        <v>304</v>
      </c>
      <c r="Q625" s="15">
        <f t="shared" si="56"/>
        <v>28.242524160000002</v>
      </c>
      <c r="R625" s="16" t="s">
        <v>149</v>
      </c>
    </row>
    <row r="626" spans="1:18" x14ac:dyDescent="0.25">
      <c r="A626" s="3" t="s">
        <v>22</v>
      </c>
      <c r="B626" s="33" t="s">
        <v>23</v>
      </c>
      <c r="C626" s="4" t="s">
        <v>24</v>
      </c>
      <c r="D626" s="20" t="s">
        <v>1245</v>
      </c>
      <c r="E626" s="4" t="s">
        <v>1246</v>
      </c>
      <c r="F626" s="12">
        <v>49.1</v>
      </c>
      <c r="G626" s="4">
        <v>-113.69666667</v>
      </c>
      <c r="H626" s="9">
        <v>121</v>
      </c>
      <c r="I626" s="9">
        <f t="shared" si="52"/>
        <v>313.38856135065606</v>
      </c>
      <c r="J626" s="9"/>
      <c r="K626" s="9"/>
      <c r="L626" s="9">
        <v>135</v>
      </c>
      <c r="M626" s="14">
        <f t="shared" si="54"/>
        <v>41.148000000000003</v>
      </c>
      <c r="N626" s="15">
        <v>4</v>
      </c>
      <c r="O626" s="15">
        <f t="shared" si="55"/>
        <v>1.2192000000000001</v>
      </c>
      <c r="P626" s="18"/>
      <c r="Q626" s="18"/>
      <c r="R626" s="19" t="s">
        <v>28</v>
      </c>
    </row>
    <row r="627" spans="1:18" x14ac:dyDescent="0.25">
      <c r="A627" s="3" t="s">
        <v>22</v>
      </c>
      <c r="B627" s="33" t="s">
        <v>23</v>
      </c>
      <c r="C627" s="4" t="s">
        <v>24</v>
      </c>
      <c r="D627" s="20" t="s">
        <v>1247</v>
      </c>
      <c r="E627" s="4" t="s">
        <v>1248</v>
      </c>
      <c r="F627" s="12">
        <v>48.770532699999997</v>
      </c>
      <c r="G627" s="4">
        <v>-113.6990024</v>
      </c>
      <c r="H627" s="9">
        <v>3.32</v>
      </c>
      <c r="I627" s="9">
        <f t="shared" si="52"/>
        <v>8.5987605263155213</v>
      </c>
      <c r="J627" s="9"/>
      <c r="K627" s="9"/>
      <c r="L627" s="9">
        <v>35</v>
      </c>
      <c r="M627" s="14">
        <f t="shared" si="54"/>
        <v>10.668000000000001</v>
      </c>
      <c r="N627" s="15">
        <v>4</v>
      </c>
      <c r="O627" s="15">
        <f t="shared" si="55"/>
        <v>1.2192000000000001</v>
      </c>
      <c r="P627" s="18"/>
      <c r="Q627" s="18"/>
      <c r="R627" s="19" t="s">
        <v>28</v>
      </c>
    </row>
    <row r="628" spans="1:18" x14ac:dyDescent="0.25">
      <c r="A628" s="3" t="s">
        <v>22</v>
      </c>
      <c r="B628" s="33" t="s">
        <v>23</v>
      </c>
      <c r="C628" s="4" t="s">
        <v>24</v>
      </c>
      <c r="D628" s="20" t="s">
        <v>1249</v>
      </c>
      <c r="E628" s="4" t="s">
        <v>1250</v>
      </c>
      <c r="F628" s="12">
        <v>48.799145299999999</v>
      </c>
      <c r="G628" s="4">
        <v>-113.6567764</v>
      </c>
      <c r="H628" s="9">
        <v>30.9</v>
      </c>
      <c r="I628" s="9">
        <f t="shared" si="52"/>
        <v>80.030632609382408</v>
      </c>
      <c r="J628" s="9"/>
      <c r="K628" s="9"/>
      <c r="L628" s="9">
        <v>62</v>
      </c>
      <c r="M628" s="14">
        <f t="shared" si="54"/>
        <v>18.897600000000001</v>
      </c>
      <c r="N628" s="15">
        <v>5</v>
      </c>
      <c r="O628" s="15">
        <f t="shared" si="55"/>
        <v>1.524</v>
      </c>
      <c r="P628" s="18"/>
      <c r="Q628" s="18"/>
      <c r="R628" s="19" t="s">
        <v>28</v>
      </c>
    </row>
    <row r="629" spans="1:18" x14ac:dyDescent="0.25">
      <c r="A629" s="3" t="s">
        <v>779</v>
      </c>
      <c r="B629" s="33" t="s">
        <v>1251</v>
      </c>
      <c r="C629" s="4" t="s">
        <v>24</v>
      </c>
      <c r="D629" s="20" t="s">
        <v>1252</v>
      </c>
      <c r="E629" s="4" t="s">
        <v>1253</v>
      </c>
      <c r="F629" s="12">
        <v>48.833314970000004</v>
      </c>
      <c r="G629" s="4">
        <v>-113.41982</v>
      </c>
      <c r="H629" s="9">
        <v>276</v>
      </c>
      <c r="I629" s="9">
        <f t="shared" si="52"/>
        <v>714.83671845273614</v>
      </c>
      <c r="J629" s="9"/>
      <c r="K629" s="9"/>
      <c r="L629" s="9">
        <v>180</v>
      </c>
      <c r="M629" s="14">
        <f t="shared" si="54"/>
        <v>54.864000000000004</v>
      </c>
      <c r="N629" s="15">
        <v>8</v>
      </c>
      <c r="O629" s="15">
        <f t="shared" si="55"/>
        <v>2.4384000000000001</v>
      </c>
      <c r="P629" s="18"/>
      <c r="Q629" s="18"/>
      <c r="R629" s="19" t="s">
        <v>28</v>
      </c>
    </row>
    <row r="630" spans="1:18" x14ac:dyDescent="0.25">
      <c r="A630" s="3" t="s">
        <v>779</v>
      </c>
      <c r="B630" s="33" t="s">
        <v>1251</v>
      </c>
      <c r="C630" s="4" t="s">
        <v>24</v>
      </c>
      <c r="D630" s="20" t="s">
        <v>1254</v>
      </c>
      <c r="E630" s="4" t="s">
        <v>1255</v>
      </c>
      <c r="F630" s="12">
        <v>49.003333300000001</v>
      </c>
      <c r="G630" s="4">
        <v>-113.31333333000001</v>
      </c>
      <c r="H630" s="9">
        <v>465</v>
      </c>
      <c r="I630" s="9">
        <f t="shared" si="52"/>
        <v>1204.3444713062402</v>
      </c>
      <c r="J630" s="9"/>
      <c r="K630" s="9"/>
      <c r="L630" s="9">
        <v>170</v>
      </c>
      <c r="M630" s="14">
        <f t="shared" si="54"/>
        <v>51.816000000000003</v>
      </c>
      <c r="N630" s="15">
        <v>5.5</v>
      </c>
      <c r="O630" s="15">
        <f t="shared" si="55"/>
        <v>1.6764000000000001</v>
      </c>
      <c r="P630" s="18"/>
      <c r="Q630" s="18"/>
      <c r="R630" s="19" t="s">
        <v>28</v>
      </c>
    </row>
    <row r="631" spans="1:18" x14ac:dyDescent="0.25">
      <c r="A631" s="3" t="s">
        <v>779</v>
      </c>
      <c r="B631" s="4" t="s">
        <v>780</v>
      </c>
      <c r="C631" s="5" t="s">
        <v>1256</v>
      </c>
      <c r="D631" s="34" t="s">
        <v>1257</v>
      </c>
      <c r="E631" s="4" t="s">
        <v>1258</v>
      </c>
      <c r="F631" s="7">
        <v>46.022185499999999</v>
      </c>
      <c r="G631" s="8">
        <v>-97.511484999999993</v>
      </c>
      <c r="H631" s="9">
        <v>250</v>
      </c>
      <c r="I631" s="9">
        <f t="shared" si="52"/>
        <v>647.49702758400008</v>
      </c>
      <c r="J631" s="9">
        <v>25.4</v>
      </c>
      <c r="K631" s="9">
        <f t="shared" ref="K631:K652" si="57">J631*0.3048^3</f>
        <v>0.71924790343680012</v>
      </c>
      <c r="L631" s="9">
        <v>48</v>
      </c>
      <c r="M631" s="14">
        <f t="shared" si="54"/>
        <v>14.630400000000002</v>
      </c>
      <c r="N631" s="15">
        <v>1.2</v>
      </c>
      <c r="O631" s="15">
        <f t="shared" si="55"/>
        <v>0.36576000000000003</v>
      </c>
      <c r="P631" s="15">
        <v>59</v>
      </c>
      <c r="Q631" s="15">
        <f t="shared" ref="Q631:Q652" si="58">P631*0.3048*0.3048</f>
        <v>5.4812793600000003</v>
      </c>
      <c r="R631" s="16" t="s">
        <v>1259</v>
      </c>
    </row>
    <row r="632" spans="1:18" x14ac:dyDescent="0.25">
      <c r="A632" s="3" t="s">
        <v>779</v>
      </c>
      <c r="B632" s="4" t="s">
        <v>780</v>
      </c>
      <c r="C632" s="5" t="s">
        <v>1256</v>
      </c>
      <c r="D632" s="34" t="s">
        <v>1260</v>
      </c>
      <c r="E632" s="4" t="s">
        <v>1261</v>
      </c>
      <c r="F632" s="7">
        <v>47.702777500000003</v>
      </c>
      <c r="G632" s="8">
        <v>-99.949014500000004</v>
      </c>
      <c r="H632" s="9">
        <v>154</v>
      </c>
      <c r="I632" s="9">
        <f t="shared" si="52"/>
        <v>398.85816899174404</v>
      </c>
      <c r="J632" s="9">
        <v>69.2</v>
      </c>
      <c r="K632" s="9">
        <f t="shared" si="57"/>
        <v>1.9595257841664004</v>
      </c>
      <c r="L632" s="9">
        <v>29.6</v>
      </c>
      <c r="M632" s="14">
        <f t="shared" si="54"/>
        <v>9.0220800000000008</v>
      </c>
      <c r="N632" s="15">
        <v>2.6</v>
      </c>
      <c r="O632" s="15">
        <f t="shared" si="55"/>
        <v>0.79248000000000007</v>
      </c>
      <c r="P632" s="15">
        <v>76.5</v>
      </c>
      <c r="Q632" s="15">
        <f t="shared" si="58"/>
        <v>7.1070825600000003</v>
      </c>
      <c r="R632" s="16" t="s">
        <v>1259</v>
      </c>
    </row>
    <row r="633" spans="1:18" x14ac:dyDescent="0.25">
      <c r="A633" s="3" t="s">
        <v>779</v>
      </c>
      <c r="B633" s="4" t="s">
        <v>780</v>
      </c>
      <c r="C633" s="5" t="s">
        <v>1256</v>
      </c>
      <c r="D633" s="34" t="s">
        <v>1262</v>
      </c>
      <c r="E633" s="4" t="s">
        <v>1263</v>
      </c>
      <c r="F633" s="7">
        <v>48.448058799999998</v>
      </c>
      <c r="G633" s="8">
        <v>-99.102635399999997</v>
      </c>
      <c r="H633" s="9">
        <v>377</v>
      </c>
      <c r="I633" s="9">
        <f t="shared" si="52"/>
        <v>976.42551759667208</v>
      </c>
      <c r="J633" s="9">
        <v>121.5</v>
      </c>
      <c r="K633" s="9">
        <f t="shared" si="57"/>
        <v>3.4404968609280004</v>
      </c>
      <c r="L633" s="9">
        <v>28.9</v>
      </c>
      <c r="M633" s="14">
        <f t="shared" si="54"/>
        <v>8.8087199999999992</v>
      </c>
      <c r="N633" s="15">
        <v>2.4</v>
      </c>
      <c r="O633" s="15">
        <f t="shared" si="55"/>
        <v>0.73152000000000006</v>
      </c>
      <c r="P633" s="15">
        <v>70.2</v>
      </c>
      <c r="Q633" s="15">
        <f t="shared" si="58"/>
        <v>6.5217934080000015</v>
      </c>
      <c r="R633" s="16" t="s">
        <v>1259</v>
      </c>
    </row>
    <row r="634" spans="1:18" x14ac:dyDescent="0.25">
      <c r="A634" s="3" t="s">
        <v>779</v>
      </c>
      <c r="B634" s="4" t="s">
        <v>780</v>
      </c>
      <c r="C634" s="5" t="s">
        <v>1256</v>
      </c>
      <c r="D634" s="34" t="s">
        <v>1264</v>
      </c>
      <c r="E634" s="4" t="s">
        <v>1265</v>
      </c>
      <c r="F634" s="7">
        <v>48.33667157</v>
      </c>
      <c r="G634" s="8">
        <v>-98.660395800000003</v>
      </c>
      <c r="H634" s="9">
        <v>282</v>
      </c>
      <c r="I634" s="9">
        <f t="shared" si="52"/>
        <v>730.37664711475213</v>
      </c>
      <c r="J634" s="9">
        <v>75.599999999999994</v>
      </c>
      <c r="K634" s="9">
        <f t="shared" si="57"/>
        <v>2.1407536023552001</v>
      </c>
      <c r="L634" s="9">
        <v>39</v>
      </c>
      <c r="M634" s="14">
        <f t="shared" si="54"/>
        <v>11.8872</v>
      </c>
      <c r="N634" s="15">
        <v>2.7</v>
      </c>
      <c r="O634" s="15">
        <f t="shared" si="55"/>
        <v>0.82296000000000014</v>
      </c>
      <c r="P634" s="15">
        <v>105.1</v>
      </c>
      <c r="Q634" s="15">
        <f t="shared" si="58"/>
        <v>9.7641095040000003</v>
      </c>
      <c r="R634" s="16" t="s">
        <v>1259</v>
      </c>
    </row>
    <row r="635" spans="1:18" x14ac:dyDescent="0.25">
      <c r="A635" s="3" t="s">
        <v>779</v>
      </c>
      <c r="B635" s="4" t="s">
        <v>780</v>
      </c>
      <c r="C635" s="5" t="s">
        <v>1256</v>
      </c>
      <c r="D635" s="34" t="s">
        <v>1266</v>
      </c>
      <c r="E635" s="4" t="s">
        <v>1267</v>
      </c>
      <c r="F635" s="7">
        <v>47.43277097</v>
      </c>
      <c r="G635" s="8">
        <v>-98.027595399999996</v>
      </c>
      <c r="H635" s="9">
        <v>1270</v>
      </c>
      <c r="I635" s="9">
        <f t="shared" si="52"/>
        <v>3289.2849001267205</v>
      </c>
      <c r="J635" s="9">
        <v>708</v>
      </c>
      <c r="K635" s="9">
        <f t="shared" si="57"/>
        <v>20.048327387136002</v>
      </c>
      <c r="L635" s="9">
        <v>64.400000000000006</v>
      </c>
      <c r="M635" s="14">
        <f t="shared" si="54"/>
        <v>19.629120000000004</v>
      </c>
      <c r="N635" s="15">
        <v>2.8</v>
      </c>
      <c r="O635" s="15">
        <f t="shared" si="55"/>
        <v>0.85343999999999998</v>
      </c>
      <c r="P635" s="15">
        <v>180.1</v>
      </c>
      <c r="Q635" s="15">
        <f t="shared" si="58"/>
        <v>16.731837504000001</v>
      </c>
      <c r="R635" s="16" t="s">
        <v>1259</v>
      </c>
    </row>
    <row r="636" spans="1:18" x14ac:dyDescent="0.25">
      <c r="A636" s="3" t="s">
        <v>779</v>
      </c>
      <c r="B636" s="4" t="s">
        <v>780</v>
      </c>
      <c r="C636" s="5" t="s">
        <v>1256</v>
      </c>
      <c r="D636" s="34" t="s">
        <v>1268</v>
      </c>
      <c r="E636" s="4" t="s">
        <v>1269</v>
      </c>
      <c r="F636" s="7">
        <v>47.229156199999998</v>
      </c>
      <c r="G636" s="8">
        <v>-98.124818899999994</v>
      </c>
      <c r="H636" s="9">
        <v>351</v>
      </c>
      <c r="I636" s="9">
        <f t="shared" si="52"/>
        <v>909.08582672793614</v>
      </c>
      <c r="J636" s="9">
        <v>239</v>
      </c>
      <c r="K636" s="9">
        <f t="shared" si="57"/>
        <v>6.7677263354880006</v>
      </c>
      <c r="L636" s="9">
        <v>29.9</v>
      </c>
      <c r="M636" s="14">
        <f t="shared" si="54"/>
        <v>9.1135199999999994</v>
      </c>
      <c r="N636" s="15">
        <v>2.2000000000000002</v>
      </c>
      <c r="O636" s="15">
        <f t="shared" si="55"/>
        <v>0.67056000000000004</v>
      </c>
      <c r="P636" s="15">
        <v>66.7</v>
      </c>
      <c r="Q636" s="15">
        <f t="shared" si="58"/>
        <v>6.1966327680000015</v>
      </c>
      <c r="R636" s="16" t="s">
        <v>1259</v>
      </c>
    </row>
    <row r="637" spans="1:18" x14ac:dyDescent="0.25">
      <c r="A637" s="3" t="s">
        <v>779</v>
      </c>
      <c r="B637" s="4" t="s">
        <v>780</v>
      </c>
      <c r="C637" s="5" t="s">
        <v>1256</v>
      </c>
      <c r="D637" s="34" t="s">
        <v>1270</v>
      </c>
      <c r="E637" s="4" t="s">
        <v>1271</v>
      </c>
      <c r="F637" s="7">
        <v>47.32498855</v>
      </c>
      <c r="G637" s="8">
        <v>-97.790653699999993</v>
      </c>
      <c r="H637" s="9">
        <v>17.399999999999999</v>
      </c>
      <c r="I637" s="9">
        <f t="shared" si="52"/>
        <v>45.065793119846404</v>
      </c>
      <c r="J637" s="9">
        <v>125</v>
      </c>
      <c r="K637" s="9">
        <f t="shared" si="57"/>
        <v>3.5396058240000006</v>
      </c>
      <c r="L637" s="9">
        <v>14.6</v>
      </c>
      <c r="M637" s="14">
        <f t="shared" si="54"/>
        <v>4.4500799999999998</v>
      </c>
      <c r="N637" s="15">
        <v>1.5</v>
      </c>
      <c r="O637" s="15">
        <f t="shared" si="55"/>
        <v>0.45720000000000005</v>
      </c>
      <c r="P637" s="15">
        <v>21.7</v>
      </c>
      <c r="Q637" s="15">
        <f t="shared" si="58"/>
        <v>2.0159959679999999</v>
      </c>
      <c r="R637" s="16" t="s">
        <v>1259</v>
      </c>
    </row>
    <row r="638" spans="1:18" x14ac:dyDescent="0.25">
      <c r="A638" s="3" t="s">
        <v>779</v>
      </c>
      <c r="B638" s="4" t="s">
        <v>780</v>
      </c>
      <c r="C638" s="5" t="s">
        <v>1256</v>
      </c>
      <c r="D638" s="34" t="s">
        <v>1272</v>
      </c>
      <c r="E638" s="4" t="s">
        <v>1273</v>
      </c>
      <c r="F638" s="7">
        <v>46.621638799999999</v>
      </c>
      <c r="G638" s="8">
        <v>-97.573985100000002</v>
      </c>
      <c r="H638" s="9">
        <v>796</v>
      </c>
      <c r="I638" s="9">
        <f t="shared" si="52"/>
        <v>2061.6305358274562</v>
      </c>
      <c r="J638" s="9">
        <v>516.29999999999995</v>
      </c>
      <c r="K638" s="9">
        <f t="shared" si="57"/>
        <v>14.619987895449601</v>
      </c>
      <c r="L638" s="9">
        <v>47.2</v>
      </c>
      <c r="M638" s="14">
        <f t="shared" si="54"/>
        <v>14.386560000000001</v>
      </c>
      <c r="N638" s="15">
        <v>2.1</v>
      </c>
      <c r="O638" s="15">
        <f t="shared" si="55"/>
        <v>0.64008000000000009</v>
      </c>
      <c r="P638" s="15">
        <v>97.3</v>
      </c>
      <c r="Q638" s="15">
        <f t="shared" si="58"/>
        <v>9.0394657920000014</v>
      </c>
      <c r="R638" s="16" t="s">
        <v>1259</v>
      </c>
    </row>
    <row r="639" spans="1:18" x14ac:dyDescent="0.25">
      <c r="A639" s="3" t="s">
        <v>779</v>
      </c>
      <c r="B639" s="4" t="s">
        <v>780</v>
      </c>
      <c r="C639" s="5" t="s">
        <v>1256</v>
      </c>
      <c r="D639" s="34" t="s">
        <v>1274</v>
      </c>
      <c r="E639" s="4" t="s">
        <v>1275</v>
      </c>
      <c r="F639" s="7">
        <v>47.016641300000003</v>
      </c>
      <c r="G639" s="8">
        <v>-97.214253999999997</v>
      </c>
      <c r="H639" s="9">
        <v>116</v>
      </c>
      <c r="I639" s="9">
        <f t="shared" si="52"/>
        <v>300.43862079897605</v>
      </c>
      <c r="J639" s="9">
        <v>175.9</v>
      </c>
      <c r="K639" s="9">
        <f t="shared" si="57"/>
        <v>4.9809333155328011</v>
      </c>
      <c r="L639" s="9">
        <v>24.2</v>
      </c>
      <c r="M639" s="14">
        <f t="shared" si="54"/>
        <v>7.3761600000000005</v>
      </c>
      <c r="N639" s="15">
        <v>1.9</v>
      </c>
      <c r="O639" s="15">
        <f t="shared" si="55"/>
        <v>0.57911999999999997</v>
      </c>
      <c r="P639" s="15">
        <v>46.5</v>
      </c>
      <c r="Q639" s="15">
        <f t="shared" si="58"/>
        <v>4.3199913600000004</v>
      </c>
      <c r="R639" s="16" t="s">
        <v>1259</v>
      </c>
    </row>
    <row r="640" spans="1:18" x14ac:dyDescent="0.25">
      <c r="A640" s="3" t="s">
        <v>779</v>
      </c>
      <c r="B640" s="4" t="s">
        <v>780</v>
      </c>
      <c r="C640" s="5" t="s">
        <v>1276</v>
      </c>
      <c r="D640" s="34" t="s">
        <v>1277</v>
      </c>
      <c r="E640" s="4" t="s">
        <v>1278</v>
      </c>
      <c r="F640" s="7">
        <v>47.021348199999998</v>
      </c>
      <c r="G640" s="8">
        <v>-95.912268900000001</v>
      </c>
      <c r="H640" s="9">
        <v>76.400000000000006</v>
      </c>
      <c r="I640" s="9">
        <f t="shared" si="52"/>
        <v>197.87509162967044</v>
      </c>
      <c r="J640" s="9">
        <v>178.6</v>
      </c>
      <c r="K640" s="9">
        <f t="shared" si="57"/>
        <v>5.0573888013312009</v>
      </c>
      <c r="L640" s="9">
        <v>23.1</v>
      </c>
      <c r="M640" s="14">
        <f t="shared" si="54"/>
        <v>7.0408800000000005</v>
      </c>
      <c r="N640" s="15">
        <v>2.9</v>
      </c>
      <c r="O640" s="15">
        <f t="shared" si="55"/>
        <v>0.88392000000000004</v>
      </c>
      <c r="P640" s="15">
        <v>67.5</v>
      </c>
      <c r="Q640" s="15">
        <f t="shared" si="58"/>
        <v>6.2709552000000004</v>
      </c>
      <c r="R640" s="16" t="s">
        <v>1259</v>
      </c>
    </row>
    <row r="641" spans="1:18" x14ac:dyDescent="0.25">
      <c r="A641" s="3" t="s">
        <v>779</v>
      </c>
      <c r="B641" s="4" t="s">
        <v>780</v>
      </c>
      <c r="C641" s="5" t="s">
        <v>1276</v>
      </c>
      <c r="D641" s="34" t="s">
        <v>1279</v>
      </c>
      <c r="E641" s="4" t="s">
        <v>1280</v>
      </c>
      <c r="F641" s="7">
        <v>46.84995979</v>
      </c>
      <c r="G641" s="8">
        <v>-96.329509299999998</v>
      </c>
      <c r="H641" s="9">
        <v>325</v>
      </c>
      <c r="I641" s="9">
        <f t="shared" si="52"/>
        <v>841.74613585920008</v>
      </c>
      <c r="J641" s="9">
        <v>356</v>
      </c>
      <c r="K641" s="9">
        <f t="shared" si="57"/>
        <v>10.080797386752002</v>
      </c>
      <c r="L641" s="9">
        <v>42.5</v>
      </c>
      <c r="M641" s="14">
        <f t="shared" si="54"/>
        <v>12.954000000000001</v>
      </c>
      <c r="N641" s="15">
        <v>3</v>
      </c>
      <c r="O641" s="15">
        <f t="shared" si="55"/>
        <v>0.9144000000000001</v>
      </c>
      <c r="P641" s="15">
        <v>128.69999999999999</v>
      </c>
      <c r="Q641" s="15">
        <f t="shared" si="58"/>
        <v>11.956621247999999</v>
      </c>
      <c r="R641" s="16" t="s">
        <v>1259</v>
      </c>
    </row>
    <row r="642" spans="1:18" x14ac:dyDescent="0.25">
      <c r="A642" s="3" t="s">
        <v>779</v>
      </c>
      <c r="B642" s="4" t="s">
        <v>780</v>
      </c>
      <c r="C642" s="5" t="s">
        <v>1276</v>
      </c>
      <c r="D642" s="34" t="s">
        <v>1281</v>
      </c>
      <c r="E642" s="4" t="s">
        <v>1282</v>
      </c>
      <c r="F642" s="7">
        <v>46.659681970000001</v>
      </c>
      <c r="G642" s="8">
        <v>-96.398678500000003</v>
      </c>
      <c r="H642" s="9">
        <v>76.3</v>
      </c>
      <c r="I642" s="9">
        <f t="shared" si="52"/>
        <v>197.61609281863682</v>
      </c>
      <c r="J642" s="9">
        <v>100</v>
      </c>
      <c r="K642" s="9">
        <f t="shared" si="57"/>
        <v>2.8316846592000005</v>
      </c>
      <c r="L642" s="9">
        <v>25.9</v>
      </c>
      <c r="M642" s="14">
        <f t="shared" si="54"/>
        <v>7.8943199999999996</v>
      </c>
      <c r="N642" s="15">
        <v>2.1</v>
      </c>
      <c r="O642" s="15">
        <f t="shared" si="55"/>
        <v>0.64008000000000009</v>
      </c>
      <c r="P642" s="15">
        <v>54.3</v>
      </c>
      <c r="Q642" s="15">
        <f t="shared" si="58"/>
        <v>5.0446350720000011</v>
      </c>
      <c r="R642" s="16" t="s">
        <v>1259</v>
      </c>
    </row>
    <row r="643" spans="1:18" x14ac:dyDescent="0.25">
      <c r="A643" s="3" t="s">
        <v>779</v>
      </c>
      <c r="B643" s="4" t="s">
        <v>780</v>
      </c>
      <c r="C643" s="5" t="s">
        <v>1276</v>
      </c>
      <c r="D643" s="34" t="s">
        <v>1283</v>
      </c>
      <c r="E643" s="4" t="s">
        <v>1284</v>
      </c>
      <c r="F643" s="7">
        <v>46.961073599999999</v>
      </c>
      <c r="G643" s="8">
        <v>-96.661465000000007</v>
      </c>
      <c r="H643" s="9">
        <v>975</v>
      </c>
      <c r="I643" s="9">
        <f t="shared" ref="I643:I706" si="59">H643*1.609344^2</f>
        <v>2525.2384075776004</v>
      </c>
      <c r="J643" s="9">
        <v>808</v>
      </c>
      <c r="K643" s="9">
        <f t="shared" si="57"/>
        <v>22.880012046336002</v>
      </c>
      <c r="L643" s="9">
        <v>76.2</v>
      </c>
      <c r="M643" s="14">
        <f t="shared" si="54"/>
        <v>23.225760000000001</v>
      </c>
      <c r="N643" s="15">
        <v>8.4</v>
      </c>
      <c r="O643" s="15">
        <f t="shared" si="55"/>
        <v>2.5603200000000004</v>
      </c>
      <c r="P643" s="15">
        <v>642.20000000000005</v>
      </c>
      <c r="Q643" s="15">
        <f t="shared" si="58"/>
        <v>59.662332288000009</v>
      </c>
      <c r="R643" s="16" t="s">
        <v>1259</v>
      </c>
    </row>
    <row r="644" spans="1:18" x14ac:dyDescent="0.25">
      <c r="A644" s="3" t="s">
        <v>779</v>
      </c>
      <c r="B644" s="4" t="s">
        <v>780</v>
      </c>
      <c r="C644" s="5" t="s">
        <v>1276</v>
      </c>
      <c r="D644" s="34" t="s">
        <v>1285</v>
      </c>
      <c r="E644" s="4" t="s">
        <v>1286</v>
      </c>
      <c r="F644" s="7">
        <v>47.266629279999997</v>
      </c>
      <c r="G644" s="8">
        <v>-96.244780300000002</v>
      </c>
      <c r="H644" s="9">
        <v>934</v>
      </c>
      <c r="I644" s="9">
        <f t="shared" si="59"/>
        <v>2419.0488950538243</v>
      </c>
      <c r="J644" s="9">
        <v>826.9</v>
      </c>
      <c r="K644" s="9">
        <f t="shared" si="57"/>
        <v>23.415200446924803</v>
      </c>
      <c r="L644" s="9">
        <v>74.7</v>
      </c>
      <c r="M644" s="14">
        <f t="shared" si="54"/>
        <v>22.768560000000001</v>
      </c>
      <c r="N644" s="15">
        <v>3.6</v>
      </c>
      <c r="O644" s="15">
        <f t="shared" si="55"/>
        <v>1.09728</v>
      </c>
      <c r="P644" s="15">
        <v>270</v>
      </c>
      <c r="Q644" s="15">
        <f t="shared" si="58"/>
        <v>25.083820800000002</v>
      </c>
      <c r="R644" s="16" t="s">
        <v>1259</v>
      </c>
    </row>
    <row r="645" spans="1:18" x14ac:dyDescent="0.25">
      <c r="A645" s="3" t="s">
        <v>779</v>
      </c>
      <c r="B645" s="4" t="s">
        <v>780</v>
      </c>
      <c r="C645" s="5" t="s">
        <v>1276</v>
      </c>
      <c r="D645" s="34" t="s">
        <v>1287</v>
      </c>
      <c r="E645" s="4" t="s">
        <v>1288</v>
      </c>
      <c r="F645" s="7">
        <v>47.611918070000002</v>
      </c>
      <c r="G645" s="8">
        <v>-96.814799800000003</v>
      </c>
      <c r="H645" s="9">
        <v>420</v>
      </c>
      <c r="I645" s="9">
        <f t="shared" si="59"/>
        <v>1087.7950063411201</v>
      </c>
      <c r="J645" s="9">
        <v>691.5</v>
      </c>
      <c r="K645" s="9">
        <f t="shared" si="57"/>
        <v>19.581099418368002</v>
      </c>
      <c r="L645" s="9">
        <v>46.1</v>
      </c>
      <c r="M645" s="14">
        <f t="shared" si="54"/>
        <v>14.051280000000002</v>
      </c>
      <c r="N645" s="15">
        <v>5.2</v>
      </c>
      <c r="O645" s="15">
        <f t="shared" si="55"/>
        <v>1.5849600000000001</v>
      </c>
      <c r="P645" s="15">
        <v>238.7</v>
      </c>
      <c r="Q645" s="15">
        <f t="shared" si="58"/>
        <v>22.175955647999999</v>
      </c>
      <c r="R645" s="16" t="s">
        <v>1259</v>
      </c>
    </row>
    <row r="646" spans="1:18" x14ac:dyDescent="0.25">
      <c r="A646" s="3" t="s">
        <v>779</v>
      </c>
      <c r="B646" s="4" t="s">
        <v>780</v>
      </c>
      <c r="C646" s="5" t="s">
        <v>1276</v>
      </c>
      <c r="D646" s="34" t="s">
        <v>1289</v>
      </c>
      <c r="E646" s="4" t="s">
        <v>1290</v>
      </c>
      <c r="F646" s="7">
        <v>48.185524899999997</v>
      </c>
      <c r="G646" s="8">
        <v>-96.170033500000002</v>
      </c>
      <c r="H646" s="9">
        <v>985</v>
      </c>
      <c r="I646" s="9">
        <f t="shared" si="59"/>
        <v>2551.1382886809602</v>
      </c>
      <c r="J646" s="9">
        <v>1184</v>
      </c>
      <c r="K646" s="9">
        <f t="shared" si="57"/>
        <v>33.527146364928008</v>
      </c>
      <c r="L646" s="9">
        <v>87.1</v>
      </c>
      <c r="M646" s="14">
        <f t="shared" si="54"/>
        <v>26.548079999999999</v>
      </c>
      <c r="N646" s="15">
        <v>5</v>
      </c>
      <c r="O646" s="15">
        <f t="shared" si="55"/>
        <v>1.524</v>
      </c>
      <c r="P646" s="15">
        <v>434</v>
      </c>
      <c r="Q646" s="15">
        <f t="shared" si="58"/>
        <v>40.31991936</v>
      </c>
      <c r="R646" s="16" t="s">
        <v>1259</v>
      </c>
    </row>
    <row r="647" spans="1:18" x14ac:dyDescent="0.25">
      <c r="A647" s="3" t="s">
        <v>779</v>
      </c>
      <c r="B647" s="4" t="s">
        <v>780</v>
      </c>
      <c r="C647" s="5" t="s">
        <v>1276</v>
      </c>
      <c r="D647" s="34" t="s">
        <v>1291</v>
      </c>
      <c r="E647" s="4" t="s">
        <v>1292</v>
      </c>
      <c r="F647" s="7">
        <v>47.923297400000003</v>
      </c>
      <c r="G647" s="8">
        <v>-96.0464226</v>
      </c>
      <c r="H647" s="9">
        <v>555</v>
      </c>
      <c r="I647" s="9">
        <f t="shared" si="59"/>
        <v>1437.4434012364802</v>
      </c>
      <c r="J647" s="9">
        <v>872.8</v>
      </c>
      <c r="K647" s="9">
        <f t="shared" si="57"/>
        <v>24.714943705497603</v>
      </c>
      <c r="L647" s="9">
        <v>83.3</v>
      </c>
      <c r="M647" s="14">
        <f t="shared" si="54"/>
        <v>25.38984</v>
      </c>
      <c r="N647" s="15">
        <v>4.8</v>
      </c>
      <c r="O647" s="15">
        <f t="shared" si="55"/>
        <v>1.4630400000000001</v>
      </c>
      <c r="P647" s="15">
        <v>397.8</v>
      </c>
      <c r="Q647" s="15">
        <f t="shared" si="58"/>
        <v>36.956829312000004</v>
      </c>
      <c r="R647" s="16" t="s">
        <v>1259</v>
      </c>
    </row>
    <row r="648" spans="1:18" x14ac:dyDescent="0.25">
      <c r="A648" s="3" t="s">
        <v>779</v>
      </c>
      <c r="B648" s="4" t="s">
        <v>780</v>
      </c>
      <c r="C648" s="5" t="s">
        <v>1256</v>
      </c>
      <c r="D648" s="34" t="s">
        <v>1293</v>
      </c>
      <c r="E648" s="4" t="s">
        <v>1294</v>
      </c>
      <c r="F648" s="7">
        <v>48.197214799999998</v>
      </c>
      <c r="G648" s="8">
        <v>-97.730643099999995</v>
      </c>
      <c r="H648" s="9">
        <v>336</v>
      </c>
      <c r="I648" s="9">
        <f t="shared" si="59"/>
        <v>870.23600507289609</v>
      </c>
      <c r="J648" s="9">
        <v>479.4</v>
      </c>
      <c r="K648" s="9">
        <f t="shared" si="57"/>
        <v>13.575096256204802</v>
      </c>
      <c r="L648" s="9">
        <v>68.3</v>
      </c>
      <c r="M648" s="14">
        <f t="shared" si="54"/>
        <v>20.81784</v>
      </c>
      <c r="N648" s="15">
        <v>3.4</v>
      </c>
      <c r="O648" s="15">
        <f t="shared" si="55"/>
        <v>1.0363200000000001</v>
      </c>
      <c r="P648" s="15">
        <v>232</v>
      </c>
      <c r="Q648" s="15">
        <f t="shared" si="58"/>
        <v>21.55350528</v>
      </c>
      <c r="R648" s="16" t="s">
        <v>1259</v>
      </c>
    </row>
    <row r="649" spans="1:18" x14ac:dyDescent="0.25">
      <c r="A649" s="3" t="s">
        <v>779</v>
      </c>
      <c r="B649" s="4" t="s">
        <v>780</v>
      </c>
      <c r="C649" s="5" t="s">
        <v>1276</v>
      </c>
      <c r="D649" s="34" t="s">
        <v>1295</v>
      </c>
      <c r="E649" s="4" t="s">
        <v>1296</v>
      </c>
      <c r="F649" s="7">
        <v>48.340255200000001</v>
      </c>
      <c r="G649" s="8">
        <v>-96.816450200000006</v>
      </c>
      <c r="H649" s="9">
        <v>255</v>
      </c>
      <c r="I649" s="9">
        <f t="shared" si="59"/>
        <v>660.44696813568009</v>
      </c>
      <c r="J649" s="9">
        <v>339.8</v>
      </c>
      <c r="K649" s="9">
        <f t="shared" si="57"/>
        <v>9.6220644719616022</v>
      </c>
      <c r="L649" s="9">
        <v>25.8</v>
      </c>
      <c r="M649" s="14">
        <f t="shared" si="54"/>
        <v>7.8638400000000006</v>
      </c>
      <c r="N649" s="15">
        <v>4.4000000000000004</v>
      </c>
      <c r="O649" s="15">
        <f t="shared" si="55"/>
        <v>1.3411200000000001</v>
      </c>
      <c r="P649" s="15">
        <v>114.8</v>
      </c>
      <c r="Q649" s="15">
        <f t="shared" si="58"/>
        <v>10.665268992</v>
      </c>
      <c r="R649" s="16" t="s">
        <v>1259</v>
      </c>
    </row>
    <row r="650" spans="1:18" x14ac:dyDescent="0.25">
      <c r="A650" s="3" t="s">
        <v>779</v>
      </c>
      <c r="B650" s="4" t="s">
        <v>780</v>
      </c>
      <c r="C650" s="5" t="s">
        <v>1276</v>
      </c>
      <c r="D650" s="34" t="s">
        <v>1297</v>
      </c>
      <c r="E650" s="4" t="s">
        <v>1298</v>
      </c>
      <c r="F650" s="7">
        <v>48.794701969999998</v>
      </c>
      <c r="G650" s="8">
        <v>-95.742488499999993</v>
      </c>
      <c r="H650" s="9">
        <v>424</v>
      </c>
      <c r="I650" s="9">
        <f t="shared" si="59"/>
        <v>1098.1549587824641</v>
      </c>
      <c r="J650" s="9">
        <v>1076</v>
      </c>
      <c r="K650" s="9">
        <f t="shared" si="57"/>
        <v>30.468926932992005</v>
      </c>
      <c r="L650" s="9">
        <v>71.3</v>
      </c>
      <c r="M650" s="14">
        <f t="shared" si="54"/>
        <v>21.732240000000001</v>
      </c>
      <c r="N650" s="15">
        <v>6.1</v>
      </c>
      <c r="O650" s="15">
        <f t="shared" si="55"/>
        <v>1.85928</v>
      </c>
      <c r="P650" s="15">
        <v>432</v>
      </c>
      <c r="Q650" s="15">
        <f t="shared" si="58"/>
        <v>40.134113280000001</v>
      </c>
      <c r="R650" s="16" t="s">
        <v>1259</v>
      </c>
    </row>
    <row r="651" spans="1:18" x14ac:dyDescent="0.25">
      <c r="A651" s="3" t="s">
        <v>779</v>
      </c>
      <c r="B651" s="4" t="s">
        <v>780</v>
      </c>
      <c r="C651" s="5" t="s">
        <v>1276</v>
      </c>
      <c r="D651" s="34" t="s">
        <v>1299</v>
      </c>
      <c r="E651" s="4" t="s">
        <v>1300</v>
      </c>
      <c r="F651" s="7">
        <v>48.910260299999997</v>
      </c>
      <c r="G651" s="8">
        <v>-95.921940199999995</v>
      </c>
      <c r="H651" s="9">
        <v>1090</v>
      </c>
      <c r="I651" s="9">
        <f t="shared" si="59"/>
        <v>2823.0870402662404</v>
      </c>
      <c r="J651" s="9">
        <v>1223</v>
      </c>
      <c r="K651" s="9">
        <f t="shared" si="57"/>
        <v>34.631503382016007</v>
      </c>
      <c r="L651" s="9">
        <v>83.6</v>
      </c>
      <c r="M651" s="14">
        <f t="shared" si="54"/>
        <v>25.481279999999998</v>
      </c>
      <c r="N651" s="15">
        <v>6.9</v>
      </c>
      <c r="O651" s="15">
        <f t="shared" si="55"/>
        <v>2.1031200000000001</v>
      </c>
      <c r="P651" s="15">
        <v>573.20000000000005</v>
      </c>
      <c r="Q651" s="15">
        <f t="shared" si="58"/>
        <v>53.252022528000005</v>
      </c>
      <c r="R651" s="16" t="s">
        <v>1259</v>
      </c>
    </row>
    <row r="652" spans="1:18" x14ac:dyDescent="0.25">
      <c r="A652" s="3" t="s">
        <v>779</v>
      </c>
      <c r="B652" s="4" t="s">
        <v>780</v>
      </c>
      <c r="C652" s="5" t="s">
        <v>1276</v>
      </c>
      <c r="D652" s="34" t="s">
        <v>1301</v>
      </c>
      <c r="E652" s="4" t="s">
        <v>1302</v>
      </c>
      <c r="F652" s="7">
        <v>48.981648290000003</v>
      </c>
      <c r="G652" s="8">
        <v>-96.463080399999996</v>
      </c>
      <c r="H652" s="9">
        <v>1420</v>
      </c>
      <c r="I652" s="9">
        <f t="shared" si="59"/>
        <v>3677.7831166771202</v>
      </c>
      <c r="J652" s="9">
        <v>1236</v>
      </c>
      <c r="K652" s="9">
        <f t="shared" si="57"/>
        <v>34.999622387712009</v>
      </c>
      <c r="L652" s="9">
        <v>87.6</v>
      </c>
      <c r="M652" s="14">
        <f t="shared" si="54"/>
        <v>26.700479999999999</v>
      </c>
      <c r="N652" s="15">
        <v>6.2</v>
      </c>
      <c r="O652" s="15">
        <f t="shared" si="55"/>
        <v>1.8897600000000001</v>
      </c>
      <c r="P652" s="15">
        <v>545.29999999999995</v>
      </c>
      <c r="Q652" s="15">
        <f t="shared" si="58"/>
        <v>50.660027712000002</v>
      </c>
      <c r="R652" s="16" t="s">
        <v>1259</v>
      </c>
    </row>
    <row r="653" spans="1:18" x14ac:dyDescent="0.25">
      <c r="A653" s="3" t="s">
        <v>779</v>
      </c>
      <c r="B653" s="4" t="s">
        <v>780</v>
      </c>
      <c r="C653" s="4" t="s">
        <v>1068</v>
      </c>
      <c r="D653" s="20" t="s">
        <v>1303</v>
      </c>
      <c r="E653" s="4" t="s">
        <v>1304</v>
      </c>
      <c r="F653" s="12">
        <v>43.552750080000003</v>
      </c>
      <c r="G653" s="4">
        <v>-91.149575999999996</v>
      </c>
      <c r="H653" s="4">
        <v>80.8</v>
      </c>
      <c r="I653" s="9">
        <f t="shared" si="59"/>
        <v>209.27103931514881</v>
      </c>
      <c r="J653" s="9">
        <f>K653*(1/0.3048^2)</f>
        <v>88.264065417019708</v>
      </c>
      <c r="K653" s="24">
        <v>8.1999999999999993</v>
      </c>
      <c r="L653" s="9">
        <f>M653*(1/0.3048)</f>
        <v>30.839895013123357</v>
      </c>
      <c r="M653" s="35">
        <v>9.4</v>
      </c>
      <c r="N653" s="15">
        <f>O653*(1/0.3048)</f>
        <v>2.9527559055118107</v>
      </c>
      <c r="O653" s="25">
        <v>0.9</v>
      </c>
      <c r="P653" s="15">
        <f>Q653*(1/0.3048^2)</f>
        <v>91.493238542032643</v>
      </c>
      <c r="Q653" s="36">
        <v>8.5</v>
      </c>
      <c r="R653" s="37" t="s">
        <v>1305</v>
      </c>
    </row>
    <row r="654" spans="1:18" x14ac:dyDescent="0.25">
      <c r="A654" s="3" t="s">
        <v>779</v>
      </c>
      <c r="B654" s="4" t="s">
        <v>780</v>
      </c>
      <c r="C654" s="4" t="s">
        <v>1306</v>
      </c>
      <c r="D654" s="20" t="s">
        <v>1307</v>
      </c>
      <c r="E654" s="4" t="s">
        <v>1308</v>
      </c>
      <c r="F654" s="7">
        <v>43.304888800000001</v>
      </c>
      <c r="G654" s="8">
        <v>-91.795542900000001</v>
      </c>
      <c r="H654" s="9">
        <v>511</v>
      </c>
      <c r="I654" s="9">
        <f t="shared" si="59"/>
        <v>1323.4839243816962</v>
      </c>
      <c r="J654" s="9"/>
      <c r="K654" s="9"/>
      <c r="L654" s="9">
        <v>129</v>
      </c>
      <c r="M654" s="14">
        <f>L654*0.3048</f>
        <v>39.319200000000002</v>
      </c>
      <c r="N654" s="15">
        <v>6.1</v>
      </c>
      <c r="O654" s="15">
        <f>N654*0.3048</f>
        <v>1.85928</v>
      </c>
      <c r="P654" s="15"/>
      <c r="Q654" s="15"/>
      <c r="R654" s="16" t="s">
        <v>1309</v>
      </c>
    </row>
    <row r="655" spans="1:18" x14ac:dyDescent="0.25">
      <c r="A655" s="3" t="s">
        <v>779</v>
      </c>
      <c r="B655" s="4" t="s">
        <v>780</v>
      </c>
      <c r="C655" s="4" t="s">
        <v>1306</v>
      </c>
      <c r="D655" s="20" t="s">
        <v>1310</v>
      </c>
      <c r="E655" s="4" t="s">
        <v>1311</v>
      </c>
      <c r="F655" s="7">
        <v>43.421084100000002</v>
      </c>
      <c r="G655" s="8">
        <v>-91.508751899999993</v>
      </c>
      <c r="H655" s="9">
        <v>770</v>
      </c>
      <c r="I655" s="9">
        <f t="shared" si="59"/>
        <v>1994.2908449587203</v>
      </c>
      <c r="J655" s="9"/>
      <c r="K655" s="9"/>
      <c r="L655" s="9">
        <v>155</v>
      </c>
      <c r="M655" s="14">
        <f>L655*0.3048</f>
        <v>47.244</v>
      </c>
      <c r="N655" s="15">
        <v>7.2</v>
      </c>
      <c r="O655" s="15">
        <f>N655*0.3048</f>
        <v>2.1945600000000001</v>
      </c>
      <c r="P655" s="15"/>
      <c r="Q655" s="15"/>
      <c r="R655" s="16" t="s">
        <v>1309</v>
      </c>
    </row>
    <row r="656" spans="1:18" x14ac:dyDescent="0.25">
      <c r="A656" s="3" t="s">
        <v>779</v>
      </c>
      <c r="B656" s="4" t="s">
        <v>780</v>
      </c>
      <c r="C656" s="4" t="s">
        <v>1068</v>
      </c>
      <c r="D656" s="20" t="s">
        <v>1312</v>
      </c>
      <c r="E656" s="4" t="s">
        <v>1313</v>
      </c>
      <c r="F656" s="12">
        <v>43.552203059999997</v>
      </c>
      <c r="G656" s="4">
        <v>-89.867625000000004</v>
      </c>
      <c r="H656" s="4">
        <v>44.9</v>
      </c>
      <c r="I656" s="9">
        <f t="shared" si="59"/>
        <v>116.2904661540864</v>
      </c>
      <c r="J656" s="9">
        <f t="shared" ref="J656:J662" si="60">K656*(1/0.3048^2)</f>
        <v>41.979250625167914</v>
      </c>
      <c r="K656" s="24">
        <v>3.9</v>
      </c>
      <c r="L656" s="9">
        <f t="shared" ref="L656:L662" si="61">M656*(1/0.3048)</f>
        <v>28.543307086614167</v>
      </c>
      <c r="M656" s="35">
        <v>8.6999999999999993</v>
      </c>
      <c r="N656" s="15">
        <f t="shared" ref="N656:N662" si="62">O656*(1/0.3048)</f>
        <v>1.9685039370078736</v>
      </c>
      <c r="O656" s="25">
        <v>0.6</v>
      </c>
      <c r="P656" s="15">
        <f t="shared" ref="P656:P662" si="63">Q656*(1/0.3048^2)</f>
        <v>58.125116250232502</v>
      </c>
      <c r="Q656" s="36">
        <v>5.4</v>
      </c>
      <c r="R656" s="37" t="s">
        <v>1305</v>
      </c>
    </row>
    <row r="657" spans="1:18" x14ac:dyDescent="0.25">
      <c r="A657" s="3" t="s">
        <v>779</v>
      </c>
      <c r="B657" s="4" t="s">
        <v>780</v>
      </c>
      <c r="C657" s="4" t="s">
        <v>1068</v>
      </c>
      <c r="D657" s="20" t="s">
        <v>1314</v>
      </c>
      <c r="E657" s="4" t="s">
        <v>1315</v>
      </c>
      <c r="F657" s="12">
        <v>43.443333299999999</v>
      </c>
      <c r="G657" s="4">
        <v>-90.035833299999993</v>
      </c>
      <c r="H657" s="4">
        <v>40.1</v>
      </c>
      <c r="I657" s="9">
        <f t="shared" si="59"/>
        <v>103.85852322447361</v>
      </c>
      <c r="J657" s="9">
        <f t="shared" si="60"/>
        <v>52.743161041877642</v>
      </c>
      <c r="K657" s="24">
        <v>4.9000000000000004</v>
      </c>
      <c r="L657" s="9">
        <f t="shared" si="61"/>
        <v>19.028871391076112</v>
      </c>
      <c r="M657" s="35">
        <v>5.8</v>
      </c>
      <c r="N657" s="15">
        <f t="shared" si="62"/>
        <v>1.6404199475065615</v>
      </c>
      <c r="O657" s="25">
        <v>0.5</v>
      </c>
      <c r="P657" s="15">
        <f t="shared" si="63"/>
        <v>31.215340208458194</v>
      </c>
      <c r="Q657" s="36">
        <v>2.9</v>
      </c>
      <c r="R657" s="37" t="s">
        <v>1305</v>
      </c>
    </row>
    <row r="658" spans="1:18" x14ac:dyDescent="0.25">
      <c r="A658" s="3" t="s">
        <v>779</v>
      </c>
      <c r="B658" s="4" t="s">
        <v>780</v>
      </c>
      <c r="C658" s="4" t="s">
        <v>1068</v>
      </c>
      <c r="D658" s="20" t="s">
        <v>1316</v>
      </c>
      <c r="E658" s="4" t="s">
        <v>1317</v>
      </c>
      <c r="F658" s="12">
        <v>43.11916068</v>
      </c>
      <c r="G658" s="4">
        <v>-89.640399700000003</v>
      </c>
      <c r="H658" s="4">
        <v>10.5</v>
      </c>
      <c r="I658" s="9">
        <f t="shared" si="59"/>
        <v>27.194875158528003</v>
      </c>
      <c r="J658" s="9">
        <f t="shared" si="60"/>
        <v>21.527820833419444</v>
      </c>
      <c r="K658" s="24">
        <v>2</v>
      </c>
      <c r="L658" s="9">
        <f t="shared" si="61"/>
        <v>12.79527559055118</v>
      </c>
      <c r="M658" s="14">
        <v>3.9</v>
      </c>
      <c r="N658" s="15">
        <f t="shared" si="62"/>
        <v>1.9685039370078736</v>
      </c>
      <c r="O658" s="15">
        <v>0.6</v>
      </c>
      <c r="P658" s="15">
        <f t="shared" si="63"/>
        <v>24.756993958432357</v>
      </c>
      <c r="Q658" s="18">
        <v>2.2999999999999998</v>
      </c>
      <c r="R658" s="37" t="s">
        <v>1305</v>
      </c>
    </row>
    <row r="659" spans="1:18" x14ac:dyDescent="0.25">
      <c r="A659" s="3" t="s">
        <v>779</v>
      </c>
      <c r="B659" s="4" t="s">
        <v>780</v>
      </c>
      <c r="C659" s="4" t="s">
        <v>1068</v>
      </c>
      <c r="D659" s="20" t="s">
        <v>1318</v>
      </c>
      <c r="E659" s="4" t="s">
        <v>1319</v>
      </c>
      <c r="F659" s="12">
        <v>43.113327460000001</v>
      </c>
      <c r="G659" s="4">
        <v>-89.650121999999996</v>
      </c>
      <c r="H659" s="4">
        <v>25.5</v>
      </c>
      <c r="I659" s="9">
        <f t="shared" si="59"/>
        <v>66.044696813568009</v>
      </c>
      <c r="J659" s="9">
        <f t="shared" si="60"/>
        <v>38.750077500155001</v>
      </c>
      <c r="K659" s="24">
        <v>3.6</v>
      </c>
      <c r="L659" s="9">
        <f t="shared" si="61"/>
        <v>37.4015748031496</v>
      </c>
      <c r="M659" s="14">
        <v>11.4</v>
      </c>
      <c r="N659" s="15">
        <f t="shared" si="62"/>
        <v>1.6404199475065615</v>
      </c>
      <c r="O659" s="15">
        <v>0.5</v>
      </c>
      <c r="P659" s="15">
        <f t="shared" si="63"/>
        <v>67.812635625271241</v>
      </c>
      <c r="Q659" s="18">
        <v>6.3</v>
      </c>
      <c r="R659" s="37" t="s">
        <v>1305</v>
      </c>
    </row>
    <row r="660" spans="1:18" x14ac:dyDescent="0.25">
      <c r="A660" s="3" t="s">
        <v>779</v>
      </c>
      <c r="B660" s="4" t="s">
        <v>780</v>
      </c>
      <c r="C660" s="4" t="s">
        <v>1068</v>
      </c>
      <c r="D660" s="20" t="s">
        <v>1320</v>
      </c>
      <c r="E660" s="4" t="s">
        <v>1321</v>
      </c>
      <c r="F660" s="12">
        <v>43.134159799999999</v>
      </c>
      <c r="G660" s="4">
        <v>-89.732344900000001</v>
      </c>
      <c r="H660" s="4">
        <v>45.6</v>
      </c>
      <c r="I660" s="9">
        <f t="shared" si="59"/>
        <v>118.10345783132162</v>
      </c>
      <c r="J660" s="9">
        <f t="shared" si="60"/>
        <v>72.118199791955135</v>
      </c>
      <c r="K660" s="24">
        <v>6.7</v>
      </c>
      <c r="L660" s="9">
        <f t="shared" si="61"/>
        <v>62.335958005249338</v>
      </c>
      <c r="M660" s="35">
        <v>19</v>
      </c>
      <c r="N660" s="15">
        <f t="shared" si="62"/>
        <v>2.6246719160104988</v>
      </c>
      <c r="O660" s="25">
        <v>0.8</v>
      </c>
      <c r="P660" s="15">
        <f t="shared" si="63"/>
        <v>167.91700250067166</v>
      </c>
      <c r="Q660" s="36">
        <v>15.6</v>
      </c>
      <c r="R660" s="37" t="s">
        <v>1305</v>
      </c>
    </row>
    <row r="661" spans="1:18" x14ac:dyDescent="0.25">
      <c r="A661" s="3" t="s">
        <v>779</v>
      </c>
      <c r="B661" s="4" t="s">
        <v>780</v>
      </c>
      <c r="C661" s="4" t="s">
        <v>1068</v>
      </c>
      <c r="D661" s="20" t="s">
        <v>1322</v>
      </c>
      <c r="E661" s="4" t="s">
        <v>1323</v>
      </c>
      <c r="F661" s="12">
        <v>43.574140370000002</v>
      </c>
      <c r="G661" s="4">
        <v>-90.643186099999994</v>
      </c>
      <c r="H661" s="4">
        <v>266</v>
      </c>
      <c r="I661" s="9">
        <f t="shared" si="59"/>
        <v>688.93683734937611</v>
      </c>
      <c r="J661" s="9">
        <f t="shared" si="60"/>
        <v>245.41715750098166</v>
      </c>
      <c r="K661" s="24">
        <v>22.8</v>
      </c>
      <c r="L661" s="9">
        <f t="shared" si="61"/>
        <v>74.146981627296583</v>
      </c>
      <c r="M661" s="35">
        <v>22.6</v>
      </c>
      <c r="N661" s="15">
        <f t="shared" si="62"/>
        <v>3.9370078740157473</v>
      </c>
      <c r="O661" s="25">
        <v>1.2</v>
      </c>
      <c r="P661" s="15">
        <f t="shared" si="63"/>
        <v>304.61866479288511</v>
      </c>
      <c r="Q661" s="36">
        <v>28.3</v>
      </c>
      <c r="R661" s="37" t="s">
        <v>1305</v>
      </c>
    </row>
    <row r="662" spans="1:18" x14ac:dyDescent="0.25">
      <c r="A662" s="3" t="s">
        <v>779</v>
      </c>
      <c r="B662" s="4" t="s">
        <v>780</v>
      </c>
      <c r="C662" s="4" t="s">
        <v>1068</v>
      </c>
      <c r="D662" s="20" t="s">
        <v>1324</v>
      </c>
      <c r="E662" s="4" t="s">
        <v>1325</v>
      </c>
      <c r="F662" s="12">
        <v>43.476364349999997</v>
      </c>
      <c r="G662" s="4">
        <v>-90.741797099999999</v>
      </c>
      <c r="H662" s="4">
        <v>106</v>
      </c>
      <c r="I662" s="9">
        <f t="shared" si="59"/>
        <v>274.53873969561602</v>
      </c>
      <c r="J662" s="9">
        <f t="shared" si="60"/>
        <v>85.034892292006802</v>
      </c>
      <c r="K662" s="24">
        <v>7.9</v>
      </c>
      <c r="L662" s="9">
        <f t="shared" si="61"/>
        <v>47.244094488188971</v>
      </c>
      <c r="M662" s="35">
        <v>14.4</v>
      </c>
      <c r="N662" s="15">
        <f t="shared" si="62"/>
        <v>3.280839895013123</v>
      </c>
      <c r="O662" s="25">
        <v>1</v>
      </c>
      <c r="P662" s="15">
        <f t="shared" si="63"/>
        <v>155.00031000062</v>
      </c>
      <c r="Q662" s="36">
        <v>14.4</v>
      </c>
      <c r="R662" s="37" t="s">
        <v>1305</v>
      </c>
    </row>
    <row r="663" spans="1:18" x14ac:dyDescent="0.25">
      <c r="A663" s="3" t="s">
        <v>779</v>
      </c>
      <c r="B663" s="4" t="s">
        <v>780</v>
      </c>
      <c r="C663" s="4" t="s">
        <v>1306</v>
      </c>
      <c r="D663" s="20" t="s">
        <v>1326</v>
      </c>
      <c r="E663" s="4" t="s">
        <v>1327</v>
      </c>
      <c r="F663" s="7">
        <v>43.370801299999997</v>
      </c>
      <c r="G663" s="8">
        <v>-92.21378</v>
      </c>
      <c r="H663" s="9">
        <v>19.5</v>
      </c>
      <c r="I663" s="9">
        <f t="shared" si="59"/>
        <v>50.504768151552007</v>
      </c>
      <c r="J663" s="9"/>
      <c r="K663" s="9"/>
      <c r="L663" s="9">
        <v>26.7</v>
      </c>
      <c r="M663" s="14">
        <f>L663*0.3048</f>
        <v>8.1381600000000009</v>
      </c>
      <c r="N663" s="15">
        <v>3.7</v>
      </c>
      <c r="O663" s="15">
        <f>N663*0.3048</f>
        <v>1.1277600000000001</v>
      </c>
      <c r="P663" s="15"/>
      <c r="Q663" s="15"/>
      <c r="R663" s="16" t="s">
        <v>1309</v>
      </c>
    </row>
    <row r="664" spans="1:18" x14ac:dyDescent="0.25">
      <c r="A664" s="3" t="s">
        <v>779</v>
      </c>
      <c r="B664" s="4" t="s">
        <v>780</v>
      </c>
      <c r="C664" s="4" t="s">
        <v>1306</v>
      </c>
      <c r="D664" s="20" t="s">
        <v>1328</v>
      </c>
      <c r="E664" s="4" t="s">
        <v>1329</v>
      </c>
      <c r="F664" s="7">
        <v>43.207277779999998</v>
      </c>
      <c r="G664" s="8">
        <v>-91.950333299999997</v>
      </c>
      <c r="H664" s="9">
        <v>177</v>
      </c>
      <c r="I664" s="9">
        <f t="shared" si="59"/>
        <v>458.42789552947204</v>
      </c>
      <c r="J664" s="9"/>
      <c r="K664" s="9"/>
      <c r="L664" s="9">
        <v>82.7</v>
      </c>
      <c r="M664" s="14">
        <f>L664*0.3048</f>
        <v>25.206960000000002</v>
      </c>
      <c r="N664" s="15">
        <v>5.0999999999999996</v>
      </c>
      <c r="O664" s="15">
        <f>N664*0.3048</f>
        <v>1.5544799999999999</v>
      </c>
      <c r="P664" s="15"/>
      <c r="Q664" s="15"/>
      <c r="R664" s="16" t="s">
        <v>1309</v>
      </c>
    </row>
    <row r="665" spans="1:18" x14ac:dyDescent="0.25">
      <c r="A665" s="3" t="s">
        <v>779</v>
      </c>
      <c r="B665" s="4" t="s">
        <v>780</v>
      </c>
      <c r="C665" s="4" t="s">
        <v>1306</v>
      </c>
      <c r="D665" s="20" t="s">
        <v>1330</v>
      </c>
      <c r="E665" s="4" t="s">
        <v>1331</v>
      </c>
      <c r="F665" s="7">
        <v>43.2491366</v>
      </c>
      <c r="G665" s="8">
        <v>-92.309062400000002</v>
      </c>
      <c r="H665" s="9">
        <v>75.8</v>
      </c>
      <c r="I665" s="9">
        <f t="shared" si="59"/>
        <v>196.32109876346883</v>
      </c>
      <c r="J665" s="9"/>
      <c r="K665" s="9"/>
      <c r="L665" s="9">
        <v>61</v>
      </c>
      <c r="M665" s="14">
        <f>L665*0.3048</f>
        <v>18.5928</v>
      </c>
      <c r="N665" s="15">
        <v>4</v>
      </c>
      <c r="O665" s="15">
        <f>N665*0.3048</f>
        <v>1.2192000000000001</v>
      </c>
      <c r="P665" s="15"/>
      <c r="Q665" s="15"/>
      <c r="R665" s="16" t="s">
        <v>1309</v>
      </c>
    </row>
    <row r="666" spans="1:18" x14ac:dyDescent="0.25">
      <c r="A666" s="3" t="s">
        <v>779</v>
      </c>
      <c r="B666" s="4" t="s">
        <v>780</v>
      </c>
      <c r="C666" s="4" t="s">
        <v>1306</v>
      </c>
      <c r="D666" s="20" t="s">
        <v>1332</v>
      </c>
      <c r="E666" s="4" t="s">
        <v>1333</v>
      </c>
      <c r="F666" s="7">
        <v>42.739988400000001</v>
      </c>
      <c r="G666" s="8">
        <v>-91.261798999999996</v>
      </c>
      <c r="H666" s="9">
        <v>1545</v>
      </c>
      <c r="I666" s="9">
        <f t="shared" si="59"/>
        <v>4001.5316304691205</v>
      </c>
      <c r="J666" s="9"/>
      <c r="K666" s="9"/>
      <c r="L666" s="9">
        <v>190</v>
      </c>
      <c r="M666" s="14">
        <f>L666*0.3048</f>
        <v>57.912000000000006</v>
      </c>
      <c r="N666" s="15">
        <v>13.7</v>
      </c>
      <c r="O666" s="15">
        <f>N666*0.3048</f>
        <v>4.1757600000000004</v>
      </c>
      <c r="P666" s="15"/>
      <c r="Q666" s="15"/>
      <c r="R666" s="16" t="s">
        <v>1309</v>
      </c>
    </row>
    <row r="667" spans="1:18" x14ac:dyDescent="0.25">
      <c r="A667" s="3" t="s">
        <v>779</v>
      </c>
      <c r="B667" s="4" t="s">
        <v>780</v>
      </c>
      <c r="C667" s="4" t="s">
        <v>1068</v>
      </c>
      <c r="D667" s="20" t="s">
        <v>1334</v>
      </c>
      <c r="E667" s="4" t="s">
        <v>1335</v>
      </c>
      <c r="F667" s="12">
        <v>42.731104190000003</v>
      </c>
      <c r="G667" s="4">
        <v>-90.640405299999998</v>
      </c>
      <c r="H667" s="4">
        <v>142</v>
      </c>
      <c r="I667" s="9">
        <f t="shared" si="59"/>
        <v>367.77831166771205</v>
      </c>
      <c r="J667" s="9">
        <f>K667*(1/0.3048^2)</f>
        <v>168.99339354234263</v>
      </c>
      <c r="K667" s="24">
        <v>15.7</v>
      </c>
      <c r="L667" s="9">
        <f>M667*(1/0.3048)</f>
        <v>73.818897637795274</v>
      </c>
      <c r="M667" s="35">
        <v>22.5</v>
      </c>
      <c r="N667" s="15">
        <f>O667*(1/0.3048)</f>
        <v>3.6089238845144358</v>
      </c>
      <c r="O667" s="25">
        <v>1.1000000000000001</v>
      </c>
      <c r="P667" s="15">
        <f>Q667*(1/0.3048^2)</f>
        <v>271.25054250108496</v>
      </c>
      <c r="Q667" s="36">
        <v>25.2</v>
      </c>
      <c r="R667" s="37" t="s">
        <v>1305</v>
      </c>
    </row>
    <row r="668" spans="1:18" x14ac:dyDescent="0.25">
      <c r="A668" s="3" t="s">
        <v>779</v>
      </c>
      <c r="B668" s="4" t="s">
        <v>780</v>
      </c>
      <c r="C668" s="4" t="s">
        <v>1306</v>
      </c>
      <c r="D668" s="20" t="s">
        <v>1336</v>
      </c>
      <c r="E668" s="4" t="s">
        <v>1337</v>
      </c>
      <c r="F668" s="7">
        <v>42.585831200000001</v>
      </c>
      <c r="G668" s="8">
        <v>-90.855683799999994</v>
      </c>
      <c r="H668" s="9">
        <v>21.6</v>
      </c>
      <c r="I668" s="9">
        <f t="shared" si="59"/>
        <v>55.94374318325761</v>
      </c>
      <c r="J668" s="9"/>
      <c r="K668" s="9"/>
      <c r="L668" s="9">
        <v>37.200000000000003</v>
      </c>
      <c r="M668" s="14">
        <f>L668*0.3048</f>
        <v>11.338560000000001</v>
      </c>
      <c r="N668" s="15">
        <v>3.4</v>
      </c>
      <c r="O668" s="15">
        <f>N668*0.3048</f>
        <v>1.0363200000000001</v>
      </c>
      <c r="P668" s="15"/>
      <c r="Q668" s="15"/>
      <c r="R668" s="16" t="s">
        <v>1309</v>
      </c>
    </row>
    <row r="669" spans="1:18" x14ac:dyDescent="0.25">
      <c r="A669" s="3" t="s">
        <v>779</v>
      </c>
      <c r="B669" s="4" t="s">
        <v>780</v>
      </c>
      <c r="C669" s="4" t="s">
        <v>1306</v>
      </c>
      <c r="D669" s="20" t="s">
        <v>1338</v>
      </c>
      <c r="E669" s="4" t="s">
        <v>1339</v>
      </c>
      <c r="F669" s="7">
        <v>42.555000200000002</v>
      </c>
      <c r="G669" s="8">
        <v>-90.746238000000005</v>
      </c>
      <c r="H669" s="9">
        <v>130</v>
      </c>
      <c r="I669" s="9">
        <f t="shared" si="59"/>
        <v>336.69845434368005</v>
      </c>
      <c r="J669" s="9"/>
      <c r="K669" s="9"/>
      <c r="L669" s="9">
        <v>109</v>
      </c>
      <c r="M669" s="14">
        <f>L669*0.3048</f>
        <v>33.223199999999999</v>
      </c>
      <c r="N669" s="15">
        <v>9.4</v>
      </c>
      <c r="O669" s="15">
        <f>N669*0.3048</f>
        <v>2.8651200000000001</v>
      </c>
      <c r="P669" s="15"/>
      <c r="Q669" s="15"/>
      <c r="R669" s="16" t="s">
        <v>1309</v>
      </c>
    </row>
    <row r="670" spans="1:18" x14ac:dyDescent="0.25">
      <c r="A670" s="3" t="s">
        <v>779</v>
      </c>
      <c r="B670" s="4" t="s">
        <v>780</v>
      </c>
      <c r="C670" s="4" t="s">
        <v>1068</v>
      </c>
      <c r="D670" s="20" t="s">
        <v>1340</v>
      </c>
      <c r="E670" s="4" t="s">
        <v>1341</v>
      </c>
      <c r="F670" s="12">
        <v>42.513614199999999</v>
      </c>
      <c r="G670" s="4">
        <v>-90.377905200000001</v>
      </c>
      <c r="H670" s="4">
        <v>125</v>
      </c>
      <c r="I670" s="9">
        <f t="shared" si="59"/>
        <v>323.74851379200004</v>
      </c>
      <c r="J670" s="9">
        <f>K670*(1/0.3048^2)</f>
        <v>212.04903520918151</v>
      </c>
      <c r="K670" s="24">
        <v>19.7</v>
      </c>
      <c r="L670" s="9">
        <f>M670*(1/0.3048)</f>
        <v>63.648293963254581</v>
      </c>
      <c r="M670" s="35">
        <v>19.399999999999999</v>
      </c>
      <c r="N670" s="15">
        <f>O670*(1/0.3048)</f>
        <v>3.9370078740157473</v>
      </c>
      <c r="O670" s="25">
        <v>1.2</v>
      </c>
      <c r="P670" s="15">
        <f>Q670*(1/0.3048^2)</f>
        <v>243.26437541763974</v>
      </c>
      <c r="Q670" s="36">
        <v>22.6</v>
      </c>
      <c r="R670" s="37" t="s">
        <v>1305</v>
      </c>
    </row>
    <row r="671" spans="1:18" x14ac:dyDescent="0.25">
      <c r="A671" s="3" t="s">
        <v>779</v>
      </c>
      <c r="B671" s="4" t="s">
        <v>780</v>
      </c>
      <c r="C671" s="4" t="s">
        <v>1306</v>
      </c>
      <c r="D671" s="20" t="s">
        <v>1342</v>
      </c>
      <c r="E671" s="4" t="s">
        <v>1343</v>
      </c>
      <c r="F671" s="7">
        <v>42.456099780000002</v>
      </c>
      <c r="G671" s="8">
        <v>-91.432370399999996</v>
      </c>
      <c r="H671" s="9">
        <v>305</v>
      </c>
      <c r="I671" s="9">
        <f t="shared" si="59"/>
        <v>789.94637365248013</v>
      </c>
      <c r="J671" s="9"/>
      <c r="K671" s="9"/>
      <c r="L671" s="9">
        <v>166</v>
      </c>
      <c r="M671" s="14">
        <f t="shared" ref="M671:M686" si="64">L671*0.3048</f>
        <v>50.596800000000002</v>
      </c>
      <c r="N671" s="15">
        <v>6.4</v>
      </c>
      <c r="O671" s="15">
        <f t="shared" ref="O671:O686" si="65">N671*0.3048</f>
        <v>1.9507200000000002</v>
      </c>
      <c r="P671" s="15"/>
      <c r="Q671" s="15"/>
      <c r="R671" s="16" t="s">
        <v>1309</v>
      </c>
    </row>
    <row r="672" spans="1:18" x14ac:dyDescent="0.25">
      <c r="A672" s="3" t="s">
        <v>779</v>
      </c>
      <c r="B672" s="4" t="s">
        <v>780</v>
      </c>
      <c r="C672" s="4" t="s">
        <v>1306</v>
      </c>
      <c r="D672" s="20" t="s">
        <v>1344</v>
      </c>
      <c r="E672" s="4" t="s">
        <v>1345</v>
      </c>
      <c r="F672" s="7">
        <v>42.470270960000001</v>
      </c>
      <c r="G672" s="8">
        <v>-91.248195600000003</v>
      </c>
      <c r="H672" s="9">
        <v>41.1</v>
      </c>
      <c r="I672" s="9">
        <f t="shared" si="59"/>
        <v>106.44851133480961</v>
      </c>
      <c r="J672" s="9"/>
      <c r="K672" s="9"/>
      <c r="L672" s="9">
        <v>40.9</v>
      </c>
      <c r="M672" s="14">
        <f t="shared" si="64"/>
        <v>12.46632</v>
      </c>
      <c r="N672" s="15">
        <v>3.9</v>
      </c>
      <c r="O672" s="15">
        <f t="shared" si="65"/>
        <v>1.18872</v>
      </c>
      <c r="P672" s="15"/>
      <c r="Q672" s="15"/>
      <c r="R672" s="16" t="s">
        <v>1309</v>
      </c>
    </row>
    <row r="673" spans="1:18" x14ac:dyDescent="0.25">
      <c r="A673" s="3" t="s">
        <v>779</v>
      </c>
      <c r="B673" s="4" t="s">
        <v>780</v>
      </c>
      <c r="C673" s="4" t="s">
        <v>1306</v>
      </c>
      <c r="D673" s="20" t="s">
        <v>1346</v>
      </c>
      <c r="E673" s="4" t="s">
        <v>1347</v>
      </c>
      <c r="F673" s="7">
        <v>42.201113659999997</v>
      </c>
      <c r="G673" s="8">
        <v>-91.2076517</v>
      </c>
      <c r="H673" s="9">
        <v>14.4</v>
      </c>
      <c r="I673" s="9">
        <f t="shared" si="59"/>
        <v>37.295828788838406</v>
      </c>
      <c r="J673" s="9"/>
      <c r="K673" s="9"/>
      <c r="L673" s="9">
        <v>48.6</v>
      </c>
      <c r="M673" s="14">
        <f t="shared" si="64"/>
        <v>14.813280000000001</v>
      </c>
      <c r="N673" s="15">
        <v>4.0999999999999996</v>
      </c>
      <c r="O673" s="15">
        <f t="shared" si="65"/>
        <v>1.2496799999999999</v>
      </c>
      <c r="P673" s="15"/>
      <c r="Q673" s="15"/>
      <c r="R673" s="16" t="s">
        <v>1309</v>
      </c>
    </row>
    <row r="674" spans="1:18" x14ac:dyDescent="0.25">
      <c r="A674" s="3" t="s">
        <v>779</v>
      </c>
      <c r="B674" s="4" t="s">
        <v>780</v>
      </c>
      <c r="C674" s="4" t="s">
        <v>1306</v>
      </c>
      <c r="D674" s="20" t="s">
        <v>1348</v>
      </c>
      <c r="E674" s="4" t="s">
        <v>1349</v>
      </c>
      <c r="F674" s="7">
        <v>42.146683750000001</v>
      </c>
      <c r="G674" s="8">
        <v>-90.675967400000005</v>
      </c>
      <c r="H674" s="9">
        <v>516</v>
      </c>
      <c r="I674" s="9">
        <f t="shared" si="59"/>
        <v>1336.4338649333761</v>
      </c>
      <c r="J674" s="9"/>
      <c r="K674" s="9"/>
      <c r="L674" s="9">
        <v>155</v>
      </c>
      <c r="M674" s="14">
        <f t="shared" si="64"/>
        <v>47.244</v>
      </c>
      <c r="N674" s="15">
        <v>10.199999999999999</v>
      </c>
      <c r="O674" s="15">
        <f t="shared" si="65"/>
        <v>3.1089599999999997</v>
      </c>
      <c r="P674" s="15"/>
      <c r="Q674" s="15"/>
      <c r="R674" s="16" t="s">
        <v>1309</v>
      </c>
    </row>
    <row r="675" spans="1:18" x14ac:dyDescent="0.25">
      <c r="A675" s="3" t="s">
        <v>779</v>
      </c>
      <c r="B675" s="4" t="s">
        <v>780</v>
      </c>
      <c r="C675" s="4" t="s">
        <v>1306</v>
      </c>
      <c r="D675" s="20" t="s">
        <v>1350</v>
      </c>
      <c r="E675" s="4" t="s">
        <v>1351</v>
      </c>
      <c r="F675" s="7">
        <v>42.083353240000001</v>
      </c>
      <c r="G675" s="8">
        <v>-90.632912399999995</v>
      </c>
      <c r="H675" s="9">
        <v>1553</v>
      </c>
      <c r="I675" s="9">
        <f t="shared" si="59"/>
        <v>4022.2515353518083</v>
      </c>
      <c r="J675" s="9"/>
      <c r="K675" s="9"/>
      <c r="L675" s="9">
        <v>225</v>
      </c>
      <c r="M675" s="14">
        <f t="shared" si="64"/>
        <v>68.58</v>
      </c>
      <c r="N675" s="15">
        <v>13.8</v>
      </c>
      <c r="O675" s="15">
        <f t="shared" si="65"/>
        <v>4.2062400000000002</v>
      </c>
      <c r="P675" s="15"/>
      <c r="Q675" s="15"/>
      <c r="R675" s="16" t="s">
        <v>1309</v>
      </c>
    </row>
    <row r="676" spans="1:18" x14ac:dyDescent="0.25">
      <c r="A676" s="3" t="s">
        <v>779</v>
      </c>
      <c r="B676" s="4" t="s">
        <v>780</v>
      </c>
      <c r="C676" s="4" t="s">
        <v>1306</v>
      </c>
      <c r="D676" s="20" t="s">
        <v>1352</v>
      </c>
      <c r="E676" s="4" t="s">
        <v>1353</v>
      </c>
      <c r="F676" s="7">
        <v>43.241608800000002</v>
      </c>
      <c r="G676" s="8">
        <v>-92.533097299999994</v>
      </c>
      <c r="H676" s="9">
        <v>95.2</v>
      </c>
      <c r="I676" s="9">
        <f t="shared" si="59"/>
        <v>246.56686810398725</v>
      </c>
      <c r="J676" s="9"/>
      <c r="K676" s="9"/>
      <c r="L676" s="9">
        <v>47.9</v>
      </c>
      <c r="M676" s="14">
        <f t="shared" si="64"/>
        <v>14.599920000000001</v>
      </c>
      <c r="N676" s="15">
        <v>5</v>
      </c>
      <c r="O676" s="15">
        <f t="shared" si="65"/>
        <v>1.524</v>
      </c>
      <c r="P676" s="15"/>
      <c r="Q676" s="15"/>
      <c r="R676" s="16" t="s">
        <v>1309</v>
      </c>
    </row>
    <row r="677" spans="1:18" x14ac:dyDescent="0.25">
      <c r="A677" s="3" t="s">
        <v>779</v>
      </c>
      <c r="B677" s="4" t="s">
        <v>780</v>
      </c>
      <c r="C677" s="4" t="s">
        <v>1306</v>
      </c>
      <c r="D677" s="20" t="s">
        <v>1354</v>
      </c>
      <c r="E677" s="4" t="s">
        <v>1355</v>
      </c>
      <c r="F677" s="7">
        <v>43.326912499999999</v>
      </c>
      <c r="G677" s="8">
        <v>-92.485454899999993</v>
      </c>
      <c r="H677" s="9">
        <v>7.76</v>
      </c>
      <c r="I677" s="9">
        <f t="shared" si="59"/>
        <v>20.09830773620736</v>
      </c>
      <c r="J677" s="9"/>
      <c r="K677" s="9"/>
      <c r="L677" s="9">
        <v>30.1</v>
      </c>
      <c r="M677" s="14">
        <f t="shared" si="64"/>
        <v>9.1744800000000009</v>
      </c>
      <c r="N677" s="15">
        <v>2.8</v>
      </c>
      <c r="O677" s="15">
        <f t="shared" si="65"/>
        <v>0.85343999999999998</v>
      </c>
      <c r="P677" s="15"/>
      <c r="Q677" s="15"/>
      <c r="R677" s="16" t="s">
        <v>1309</v>
      </c>
    </row>
    <row r="678" spans="1:18" x14ac:dyDescent="0.25">
      <c r="A678" s="3" t="s">
        <v>779</v>
      </c>
      <c r="B678" s="4" t="s">
        <v>780</v>
      </c>
      <c r="C678" s="4" t="s">
        <v>1306</v>
      </c>
      <c r="D678" s="20" t="s">
        <v>1356</v>
      </c>
      <c r="E678" s="4" t="s">
        <v>1357</v>
      </c>
      <c r="F678" s="7">
        <v>43.241636200000002</v>
      </c>
      <c r="G678" s="8">
        <v>-92.451288500000004</v>
      </c>
      <c r="H678" s="9">
        <v>37.299999999999997</v>
      </c>
      <c r="I678" s="9">
        <f t="shared" si="59"/>
        <v>96.606556515532802</v>
      </c>
      <c r="J678" s="9"/>
      <c r="K678" s="9"/>
      <c r="L678" s="9">
        <v>43.2</v>
      </c>
      <c r="M678" s="14">
        <f t="shared" si="64"/>
        <v>13.167360000000002</v>
      </c>
      <c r="N678" s="15">
        <v>2.8</v>
      </c>
      <c r="O678" s="15">
        <f t="shared" si="65"/>
        <v>0.85343999999999998</v>
      </c>
      <c r="P678" s="15"/>
      <c r="Q678" s="15"/>
      <c r="R678" s="16" t="s">
        <v>1309</v>
      </c>
    </row>
    <row r="679" spans="1:18" x14ac:dyDescent="0.25">
      <c r="A679" s="3" t="s">
        <v>779</v>
      </c>
      <c r="B679" s="4" t="s">
        <v>780</v>
      </c>
      <c r="C679" s="4" t="s">
        <v>1306</v>
      </c>
      <c r="D679" s="20" t="s">
        <v>1358</v>
      </c>
      <c r="E679" s="4" t="s">
        <v>1359</v>
      </c>
      <c r="F679" s="7">
        <v>43.066085200000003</v>
      </c>
      <c r="G679" s="8">
        <v>-92.394067699999994</v>
      </c>
      <c r="H679" s="9">
        <v>95</v>
      </c>
      <c r="I679" s="9">
        <f t="shared" si="59"/>
        <v>246.04887048192003</v>
      </c>
      <c r="J679" s="9"/>
      <c r="K679" s="9"/>
      <c r="L679" s="9">
        <v>57.5</v>
      </c>
      <c r="M679" s="14">
        <f t="shared" si="64"/>
        <v>17.526</v>
      </c>
      <c r="N679" s="15">
        <v>4</v>
      </c>
      <c r="O679" s="15">
        <f t="shared" si="65"/>
        <v>1.2192000000000001</v>
      </c>
      <c r="P679" s="15"/>
      <c r="Q679" s="15"/>
      <c r="R679" s="16" t="s">
        <v>1309</v>
      </c>
    </row>
    <row r="680" spans="1:18" x14ac:dyDescent="0.25">
      <c r="A680" s="3" t="s">
        <v>779</v>
      </c>
      <c r="B680" s="4" t="s">
        <v>780</v>
      </c>
      <c r="C680" s="4" t="s">
        <v>1306</v>
      </c>
      <c r="D680" s="20" t="s">
        <v>1360</v>
      </c>
      <c r="E680" s="4" t="s">
        <v>1361</v>
      </c>
      <c r="F680" s="7">
        <v>43.086362739999998</v>
      </c>
      <c r="G680" s="8">
        <v>-92.306287100000006</v>
      </c>
      <c r="H680" s="9">
        <v>30.3</v>
      </c>
      <c r="I680" s="9">
        <f t="shared" si="59"/>
        <v>78.476639743180812</v>
      </c>
      <c r="J680" s="9"/>
      <c r="K680" s="9"/>
      <c r="L680" s="9">
        <v>39</v>
      </c>
      <c r="M680" s="14">
        <f t="shared" si="64"/>
        <v>11.8872</v>
      </c>
      <c r="N680" s="15">
        <v>3.9</v>
      </c>
      <c r="O680" s="15">
        <f t="shared" si="65"/>
        <v>1.18872</v>
      </c>
      <c r="P680" s="15"/>
      <c r="Q680" s="15"/>
      <c r="R680" s="16" t="s">
        <v>1309</v>
      </c>
    </row>
    <row r="681" spans="1:18" x14ac:dyDescent="0.25">
      <c r="A681" s="3" t="s">
        <v>779</v>
      </c>
      <c r="B681" s="4" t="s">
        <v>780</v>
      </c>
      <c r="C681" s="4" t="s">
        <v>1306</v>
      </c>
      <c r="D681" s="20" t="s">
        <v>1362</v>
      </c>
      <c r="E681" s="4" t="s">
        <v>1363</v>
      </c>
      <c r="F681" s="7">
        <v>42.463597960000001</v>
      </c>
      <c r="G681" s="8">
        <v>-91.895172200000005</v>
      </c>
      <c r="H681" s="9">
        <v>1048</v>
      </c>
      <c r="I681" s="9">
        <f t="shared" si="59"/>
        <v>2714.3075396321283</v>
      </c>
      <c r="J681" s="9"/>
      <c r="K681" s="9"/>
      <c r="L681" s="9">
        <v>182</v>
      </c>
      <c r="M681" s="14">
        <f t="shared" si="64"/>
        <v>55.473600000000005</v>
      </c>
      <c r="N681" s="15">
        <v>7.7</v>
      </c>
      <c r="O681" s="15">
        <f t="shared" si="65"/>
        <v>2.3469600000000002</v>
      </c>
      <c r="P681" s="15"/>
      <c r="Q681" s="15"/>
      <c r="R681" s="16" t="s">
        <v>1309</v>
      </c>
    </row>
    <row r="682" spans="1:18" x14ac:dyDescent="0.25">
      <c r="A682" s="3" t="s">
        <v>779</v>
      </c>
      <c r="B682" s="4" t="s">
        <v>780</v>
      </c>
      <c r="C682" s="4" t="s">
        <v>1306</v>
      </c>
      <c r="D682" s="20" t="s">
        <v>1364</v>
      </c>
      <c r="E682" s="4" t="s">
        <v>1365</v>
      </c>
      <c r="F682" s="7">
        <v>42.488041000000003</v>
      </c>
      <c r="G682" s="8">
        <v>-91.786278999999993</v>
      </c>
      <c r="H682" s="9">
        <v>0.33400000000000002</v>
      </c>
      <c r="I682" s="9">
        <f t="shared" si="59"/>
        <v>0.8650560288522241</v>
      </c>
      <c r="J682" s="9"/>
      <c r="K682" s="9"/>
      <c r="L682" s="9">
        <v>9.6</v>
      </c>
      <c r="M682" s="14">
        <f t="shared" si="64"/>
        <v>2.9260800000000002</v>
      </c>
      <c r="N682" s="15">
        <v>1.7</v>
      </c>
      <c r="O682" s="15">
        <f t="shared" si="65"/>
        <v>0.51816000000000006</v>
      </c>
      <c r="P682" s="15"/>
      <c r="Q682" s="15"/>
      <c r="R682" s="16" t="s">
        <v>1309</v>
      </c>
    </row>
    <row r="683" spans="1:18" x14ac:dyDescent="0.25">
      <c r="A683" s="3" t="s">
        <v>779</v>
      </c>
      <c r="B683" s="4" t="s">
        <v>780</v>
      </c>
      <c r="C683" s="4" t="s">
        <v>1306</v>
      </c>
      <c r="D683" s="20" t="s">
        <v>1366</v>
      </c>
      <c r="E683" s="4" t="s">
        <v>1367</v>
      </c>
      <c r="F683" s="7">
        <v>42.469708099999998</v>
      </c>
      <c r="G683" s="8">
        <v>-91.783779499999994</v>
      </c>
      <c r="H683" s="9">
        <v>28.3</v>
      </c>
      <c r="I683" s="9">
        <f t="shared" si="59"/>
        <v>73.296663522508808</v>
      </c>
      <c r="J683" s="9"/>
      <c r="K683" s="9"/>
      <c r="L683" s="9">
        <v>50.6</v>
      </c>
      <c r="M683" s="14">
        <f t="shared" si="64"/>
        <v>15.422880000000001</v>
      </c>
      <c r="N683" s="15">
        <v>4.0999999999999996</v>
      </c>
      <c r="O683" s="15">
        <f t="shared" si="65"/>
        <v>1.2496799999999999</v>
      </c>
      <c r="P683" s="15"/>
      <c r="Q683" s="15"/>
      <c r="R683" s="16" t="s">
        <v>1309</v>
      </c>
    </row>
    <row r="684" spans="1:18" x14ac:dyDescent="0.25">
      <c r="A684" s="3" t="s">
        <v>779</v>
      </c>
      <c r="B684" s="4" t="s">
        <v>780</v>
      </c>
      <c r="C684" s="4" t="s">
        <v>1306</v>
      </c>
      <c r="D684" s="20" t="s">
        <v>1368</v>
      </c>
      <c r="E684" s="4" t="s">
        <v>1369</v>
      </c>
      <c r="F684" s="7">
        <v>41.915025399999998</v>
      </c>
      <c r="G684" s="8">
        <v>-90.600136899999995</v>
      </c>
      <c r="H684" s="9">
        <v>9.0299999999999994</v>
      </c>
      <c r="I684" s="9">
        <f t="shared" si="59"/>
        <v>23.38759263633408</v>
      </c>
      <c r="J684" s="9"/>
      <c r="K684" s="9"/>
      <c r="L684" s="9">
        <v>46</v>
      </c>
      <c r="M684" s="14">
        <f t="shared" si="64"/>
        <v>14.020800000000001</v>
      </c>
      <c r="N684" s="15">
        <v>4.8</v>
      </c>
      <c r="O684" s="15">
        <f t="shared" si="65"/>
        <v>1.4630400000000001</v>
      </c>
      <c r="P684" s="15"/>
      <c r="Q684" s="15"/>
      <c r="R684" s="16" t="s">
        <v>1309</v>
      </c>
    </row>
    <row r="685" spans="1:18" x14ac:dyDescent="0.25">
      <c r="A685" s="3" t="s">
        <v>779</v>
      </c>
      <c r="B685" s="4" t="s">
        <v>780</v>
      </c>
      <c r="C685" s="4" t="s">
        <v>1306</v>
      </c>
      <c r="D685" s="20" t="s">
        <v>1370</v>
      </c>
      <c r="E685" s="4" t="s">
        <v>1371</v>
      </c>
      <c r="F685" s="7">
        <v>41.766974390000001</v>
      </c>
      <c r="G685" s="8">
        <v>-90.534858799999995</v>
      </c>
      <c r="H685" s="9">
        <v>2336</v>
      </c>
      <c r="I685" s="9">
        <f t="shared" si="59"/>
        <v>6050.2122257448964</v>
      </c>
      <c r="J685" s="9"/>
      <c r="K685" s="9"/>
      <c r="L685" s="9">
        <v>279</v>
      </c>
      <c r="M685" s="14">
        <f t="shared" si="64"/>
        <v>85.039200000000008</v>
      </c>
      <c r="N685" s="15">
        <v>7.2</v>
      </c>
      <c r="O685" s="15">
        <f t="shared" si="65"/>
        <v>2.1945600000000001</v>
      </c>
      <c r="P685" s="15"/>
      <c r="Q685" s="15"/>
      <c r="R685" s="16" t="s">
        <v>1309</v>
      </c>
    </row>
    <row r="686" spans="1:18" x14ac:dyDescent="0.25">
      <c r="A686" s="3" t="s">
        <v>779</v>
      </c>
      <c r="B686" s="4" t="s">
        <v>780</v>
      </c>
      <c r="C686" s="4" t="s">
        <v>1306</v>
      </c>
      <c r="D686" s="20" t="s">
        <v>1372</v>
      </c>
      <c r="E686" s="4" t="s">
        <v>1373</v>
      </c>
      <c r="F686" s="7">
        <v>41.551144450000002</v>
      </c>
      <c r="G686" s="8">
        <v>-90.455132199999994</v>
      </c>
      <c r="H686" s="9">
        <v>17.8</v>
      </c>
      <c r="I686" s="9">
        <f t="shared" si="59"/>
        <v>46.101788363980809</v>
      </c>
      <c r="J686" s="9"/>
      <c r="K686" s="9"/>
      <c r="L686" s="9">
        <v>40.9</v>
      </c>
      <c r="M686" s="14">
        <f t="shared" si="64"/>
        <v>12.46632</v>
      </c>
      <c r="N686" s="15">
        <v>4.4000000000000004</v>
      </c>
      <c r="O686" s="15">
        <f t="shared" si="65"/>
        <v>1.3411200000000001</v>
      </c>
      <c r="P686" s="15"/>
      <c r="Q686" s="15"/>
      <c r="R686" s="16" t="s">
        <v>1309</v>
      </c>
    </row>
    <row r="687" spans="1:18" x14ac:dyDescent="0.25">
      <c r="A687" s="3" t="s">
        <v>779</v>
      </c>
      <c r="B687" s="4" t="s">
        <v>780</v>
      </c>
      <c r="C687" s="4" t="s">
        <v>1068</v>
      </c>
      <c r="D687" s="20" t="s">
        <v>1374</v>
      </c>
      <c r="E687" s="4" t="s">
        <v>1375</v>
      </c>
      <c r="F687" s="12">
        <v>42.940554280000001</v>
      </c>
      <c r="G687" s="4">
        <v>-89.921234699999999</v>
      </c>
      <c r="H687" s="4">
        <v>19</v>
      </c>
      <c r="I687" s="9">
        <f t="shared" si="59"/>
        <v>49.209774096384002</v>
      </c>
      <c r="J687" s="9">
        <f>K687*(1/0.3048^2)</f>
        <v>24.756993958432357</v>
      </c>
      <c r="K687" s="24">
        <v>2.2999999999999998</v>
      </c>
      <c r="L687" s="9">
        <f>M687*(1/0.3048)</f>
        <v>20.01312335958005</v>
      </c>
      <c r="M687" s="14">
        <v>6.1</v>
      </c>
      <c r="N687" s="15">
        <f>O687*(1/0.3048)</f>
        <v>1.9685039370078736</v>
      </c>
      <c r="O687" s="15">
        <v>0.6</v>
      </c>
      <c r="P687" s="15">
        <f>Q687*(1/0.3048^2)</f>
        <v>39.826468541825975</v>
      </c>
      <c r="Q687" s="18">
        <v>3.7</v>
      </c>
      <c r="R687" s="37" t="s">
        <v>1305</v>
      </c>
    </row>
    <row r="688" spans="1:18" x14ac:dyDescent="0.25">
      <c r="A688" s="3" t="s">
        <v>779</v>
      </c>
      <c r="B688" s="4" t="s">
        <v>780</v>
      </c>
      <c r="C688" s="4" t="s">
        <v>1068</v>
      </c>
      <c r="D688" s="20" t="s">
        <v>1376</v>
      </c>
      <c r="E688" s="4" t="s">
        <v>1377</v>
      </c>
      <c r="F688" s="12">
        <v>42.785557750000002</v>
      </c>
      <c r="G688" s="4">
        <v>-89.861234899999999</v>
      </c>
      <c r="H688" s="4">
        <v>221</v>
      </c>
      <c r="I688" s="9">
        <f t="shared" si="59"/>
        <v>572.38737238425608</v>
      </c>
      <c r="J688" s="9">
        <f>K688*(1/0.3048^2)</f>
        <v>273.40332458442691</v>
      </c>
      <c r="K688" s="24">
        <v>25.4</v>
      </c>
      <c r="L688" s="9">
        <f>M688*(1/0.3048)</f>
        <v>86.614173228346445</v>
      </c>
      <c r="M688" s="35">
        <v>26.4</v>
      </c>
      <c r="N688" s="15">
        <f>O688*(1/0.3048)</f>
        <v>5.577427821522309</v>
      </c>
      <c r="O688" s="25">
        <v>1.7</v>
      </c>
      <c r="P688" s="15">
        <f>Q688*(1/0.3048^2)</f>
        <v>492.98709708530521</v>
      </c>
      <c r="Q688" s="36">
        <v>45.8</v>
      </c>
      <c r="R688" s="37" t="s">
        <v>1305</v>
      </c>
    </row>
    <row r="689" spans="1:18" x14ac:dyDescent="0.25">
      <c r="A689" s="3" t="s">
        <v>779</v>
      </c>
      <c r="B689" s="4" t="s">
        <v>780</v>
      </c>
      <c r="C689" s="4" t="s">
        <v>1306</v>
      </c>
      <c r="D689" s="20" t="s">
        <v>1378</v>
      </c>
      <c r="E689" s="4" t="s">
        <v>1379</v>
      </c>
      <c r="F689" s="7">
        <v>43.009407799999998</v>
      </c>
      <c r="G689" s="8">
        <v>-93.627989499999998</v>
      </c>
      <c r="H689" s="9">
        <v>133</v>
      </c>
      <c r="I689" s="9">
        <f t="shared" si="59"/>
        <v>344.46841867468805</v>
      </c>
      <c r="J689" s="9"/>
      <c r="K689" s="9"/>
      <c r="L689" s="9">
        <v>104</v>
      </c>
      <c r="M689" s="14">
        <f t="shared" ref="M689:M752" si="66">L689*0.3048</f>
        <v>31.699200000000001</v>
      </c>
      <c r="N689" s="15">
        <v>4.2</v>
      </c>
      <c r="O689" s="15">
        <f t="shared" ref="O689:O752" si="67">N689*0.3048</f>
        <v>1.2801600000000002</v>
      </c>
      <c r="P689" s="15"/>
      <c r="Q689" s="15"/>
      <c r="R689" s="16" t="s">
        <v>1309</v>
      </c>
    </row>
    <row r="690" spans="1:18" x14ac:dyDescent="0.25">
      <c r="A690" s="3" t="s">
        <v>779</v>
      </c>
      <c r="B690" s="4" t="s">
        <v>780</v>
      </c>
      <c r="C690" s="4" t="s">
        <v>1306</v>
      </c>
      <c r="D690" s="20" t="s">
        <v>1380</v>
      </c>
      <c r="E690" s="4" t="s">
        <v>1381</v>
      </c>
      <c r="F690" s="7">
        <v>42.759944089999998</v>
      </c>
      <c r="G690" s="8">
        <v>-93.621848900000003</v>
      </c>
      <c r="H690" s="9">
        <v>429</v>
      </c>
      <c r="I690" s="9">
        <f t="shared" si="59"/>
        <v>1111.1048993341442</v>
      </c>
      <c r="J690" s="9"/>
      <c r="K690" s="9"/>
      <c r="L690" s="9">
        <v>127</v>
      </c>
      <c r="M690" s="14">
        <f t="shared" si="66"/>
        <v>38.709600000000002</v>
      </c>
      <c r="N690" s="15">
        <v>5.0999999999999996</v>
      </c>
      <c r="O690" s="15">
        <f t="shared" si="67"/>
        <v>1.5544799999999999</v>
      </c>
      <c r="P690" s="15"/>
      <c r="Q690" s="15"/>
      <c r="R690" s="16" t="s">
        <v>1309</v>
      </c>
    </row>
    <row r="691" spans="1:18" x14ac:dyDescent="0.25">
      <c r="A691" s="3" t="s">
        <v>779</v>
      </c>
      <c r="B691" s="4" t="s">
        <v>780</v>
      </c>
      <c r="C691" s="4" t="s">
        <v>1306</v>
      </c>
      <c r="D691" s="20" t="s">
        <v>1382</v>
      </c>
      <c r="E691" s="4" t="s">
        <v>1383</v>
      </c>
      <c r="F691" s="7">
        <v>42.065820960000003</v>
      </c>
      <c r="G691" s="8">
        <v>-92.907699699999995</v>
      </c>
      <c r="H691" s="9">
        <v>1532</v>
      </c>
      <c r="I691" s="9">
        <f t="shared" si="59"/>
        <v>3967.8617850347523</v>
      </c>
      <c r="J691" s="9"/>
      <c r="K691" s="9"/>
      <c r="L691" s="9">
        <v>165</v>
      </c>
      <c r="M691" s="14">
        <f t="shared" si="66"/>
        <v>50.292000000000002</v>
      </c>
      <c r="N691" s="15">
        <v>9.3000000000000007</v>
      </c>
      <c r="O691" s="15">
        <f t="shared" si="67"/>
        <v>2.8346400000000003</v>
      </c>
      <c r="P691" s="15"/>
      <c r="Q691" s="15"/>
      <c r="R691" s="16" t="s">
        <v>1309</v>
      </c>
    </row>
    <row r="692" spans="1:18" x14ac:dyDescent="0.25">
      <c r="A692" s="3" t="s">
        <v>779</v>
      </c>
      <c r="B692" s="4" t="s">
        <v>780</v>
      </c>
      <c r="C692" s="4" t="s">
        <v>1306</v>
      </c>
      <c r="D692" s="20" t="s">
        <v>1384</v>
      </c>
      <c r="E692" s="38" t="s">
        <v>1385</v>
      </c>
      <c r="F692" s="7">
        <v>42.008877599999998</v>
      </c>
      <c r="G692" s="8">
        <v>-92.852421000000007</v>
      </c>
      <c r="H692" s="9">
        <v>118</v>
      </c>
      <c r="I692" s="9">
        <f t="shared" si="59"/>
        <v>305.61859701964801</v>
      </c>
      <c r="J692" s="9"/>
      <c r="K692" s="9"/>
      <c r="L692" s="9">
        <v>71</v>
      </c>
      <c r="M692" s="14">
        <f t="shared" si="66"/>
        <v>21.640800000000002</v>
      </c>
      <c r="N692" s="15">
        <v>8.4</v>
      </c>
      <c r="O692" s="15">
        <f t="shared" si="67"/>
        <v>2.5603200000000004</v>
      </c>
      <c r="P692" s="15"/>
      <c r="Q692" s="15"/>
      <c r="R692" s="16" t="s">
        <v>1309</v>
      </c>
    </row>
    <row r="693" spans="1:18" x14ac:dyDescent="0.25">
      <c r="A693" s="3" t="s">
        <v>779</v>
      </c>
      <c r="B693" s="4" t="s">
        <v>780</v>
      </c>
      <c r="C693" s="4" t="s">
        <v>1306</v>
      </c>
      <c r="D693" s="20" t="s">
        <v>1386</v>
      </c>
      <c r="E693" s="38" t="s">
        <v>1387</v>
      </c>
      <c r="F693" s="7">
        <v>41.899438680000003</v>
      </c>
      <c r="G693" s="8">
        <v>-92.474355000000003</v>
      </c>
      <c r="H693" s="9">
        <v>56.1</v>
      </c>
      <c r="I693" s="9">
        <f t="shared" si="59"/>
        <v>145.29833298984963</v>
      </c>
      <c r="J693" s="9"/>
      <c r="K693" s="9"/>
      <c r="L693" s="9">
        <v>62.4</v>
      </c>
      <c r="M693" s="14">
        <f t="shared" si="66"/>
        <v>19.01952</v>
      </c>
      <c r="N693" s="15">
        <v>7.5</v>
      </c>
      <c r="O693" s="15">
        <f t="shared" si="67"/>
        <v>2.286</v>
      </c>
      <c r="P693" s="15"/>
      <c r="Q693" s="15"/>
      <c r="R693" s="16" t="s">
        <v>1309</v>
      </c>
    </row>
    <row r="694" spans="1:18" x14ac:dyDescent="0.25">
      <c r="A694" s="3" t="s">
        <v>779</v>
      </c>
      <c r="B694" s="4" t="s">
        <v>780</v>
      </c>
      <c r="C694" s="4" t="s">
        <v>1306</v>
      </c>
      <c r="D694" s="20" t="s">
        <v>1388</v>
      </c>
      <c r="E694" s="38" t="s">
        <v>1389</v>
      </c>
      <c r="F694" s="7">
        <v>42.079438000000003</v>
      </c>
      <c r="G694" s="8">
        <v>-92.300186400000001</v>
      </c>
      <c r="H694" s="9">
        <v>23.4</v>
      </c>
      <c r="I694" s="9">
        <f t="shared" si="59"/>
        <v>60.6057217818624</v>
      </c>
      <c r="J694" s="9"/>
      <c r="K694" s="9"/>
      <c r="L694" s="9">
        <v>73.099999999999994</v>
      </c>
      <c r="M694" s="14">
        <f t="shared" si="66"/>
        <v>22.28088</v>
      </c>
      <c r="N694" s="15">
        <v>4.0999999999999996</v>
      </c>
      <c r="O694" s="15">
        <f t="shared" si="67"/>
        <v>1.2496799999999999</v>
      </c>
      <c r="P694" s="15"/>
      <c r="Q694" s="15"/>
      <c r="R694" s="16" t="s">
        <v>1309</v>
      </c>
    </row>
    <row r="695" spans="1:18" x14ac:dyDescent="0.25">
      <c r="A695" s="3" t="s">
        <v>779</v>
      </c>
      <c r="B695" s="4" t="s">
        <v>780</v>
      </c>
      <c r="C695" s="4" t="s">
        <v>1306</v>
      </c>
      <c r="D695" s="20" t="s">
        <v>1390</v>
      </c>
      <c r="E695" s="38" t="s">
        <v>1391</v>
      </c>
      <c r="F695" s="7">
        <v>41.964161879999999</v>
      </c>
      <c r="G695" s="8">
        <v>-92.3132418</v>
      </c>
      <c r="H695" s="9">
        <v>201</v>
      </c>
      <c r="I695" s="9">
        <f t="shared" si="59"/>
        <v>520.58761017753602</v>
      </c>
      <c r="J695" s="9"/>
      <c r="K695" s="9"/>
      <c r="L695" s="9">
        <v>70.900000000000006</v>
      </c>
      <c r="M695" s="14">
        <f t="shared" si="66"/>
        <v>21.610320000000002</v>
      </c>
      <c r="N695" s="15">
        <v>8</v>
      </c>
      <c r="O695" s="15">
        <f t="shared" si="67"/>
        <v>2.4384000000000001</v>
      </c>
      <c r="P695" s="15"/>
      <c r="Q695" s="15"/>
      <c r="R695" s="16" t="s">
        <v>1309</v>
      </c>
    </row>
    <row r="696" spans="1:18" x14ac:dyDescent="0.25">
      <c r="A696" s="3" t="s">
        <v>779</v>
      </c>
      <c r="B696" s="4" t="s">
        <v>780</v>
      </c>
      <c r="C696" s="4" t="s">
        <v>1306</v>
      </c>
      <c r="D696" s="20" t="s">
        <v>1392</v>
      </c>
      <c r="E696" s="38" t="s">
        <v>1393</v>
      </c>
      <c r="F696" s="7">
        <v>41.8349969</v>
      </c>
      <c r="G696" s="8">
        <v>-92.386296999999999</v>
      </c>
      <c r="H696" s="9">
        <v>70.900000000000006</v>
      </c>
      <c r="I696" s="9">
        <f t="shared" si="59"/>
        <v>183.63015702282243</v>
      </c>
      <c r="J696" s="9"/>
      <c r="K696" s="9"/>
      <c r="L696" s="9">
        <v>66</v>
      </c>
      <c r="M696" s="14">
        <f t="shared" si="66"/>
        <v>20.116800000000001</v>
      </c>
      <c r="N696" s="15">
        <v>8.4</v>
      </c>
      <c r="O696" s="15">
        <f t="shared" si="67"/>
        <v>2.5603200000000004</v>
      </c>
      <c r="P696" s="15"/>
      <c r="Q696" s="15"/>
      <c r="R696" s="16" t="s">
        <v>1309</v>
      </c>
    </row>
    <row r="697" spans="1:18" x14ac:dyDescent="0.25">
      <c r="A697" s="3" t="s">
        <v>779</v>
      </c>
      <c r="B697" s="4" t="s">
        <v>780</v>
      </c>
      <c r="C697" s="4" t="s">
        <v>1306</v>
      </c>
      <c r="D697" s="20" t="s">
        <v>1394</v>
      </c>
      <c r="E697" s="38" t="s">
        <v>1395</v>
      </c>
      <c r="F697" s="7">
        <v>41.812725659999998</v>
      </c>
      <c r="G697" s="8">
        <v>-92.064791999999997</v>
      </c>
      <c r="H697" s="9">
        <v>2794</v>
      </c>
      <c r="I697" s="9">
        <f t="shared" si="59"/>
        <v>7236.4267802787845</v>
      </c>
      <c r="J697" s="9"/>
      <c r="K697" s="9"/>
      <c r="L697" s="9">
        <v>188</v>
      </c>
      <c r="M697" s="14">
        <f t="shared" si="66"/>
        <v>57.302400000000006</v>
      </c>
      <c r="N697" s="15">
        <v>11.8</v>
      </c>
      <c r="O697" s="15">
        <f t="shared" si="67"/>
        <v>3.5966400000000003</v>
      </c>
      <c r="P697" s="15"/>
      <c r="Q697" s="15"/>
      <c r="R697" s="16" t="s">
        <v>1309</v>
      </c>
    </row>
    <row r="698" spans="1:18" x14ac:dyDescent="0.25">
      <c r="A698" s="3" t="s">
        <v>779</v>
      </c>
      <c r="B698" s="4" t="s">
        <v>780</v>
      </c>
      <c r="C698" s="4" t="s">
        <v>1306</v>
      </c>
      <c r="D698" s="20" t="s">
        <v>1396</v>
      </c>
      <c r="E698" s="38" t="s">
        <v>1397</v>
      </c>
      <c r="F698" s="7">
        <v>41.7291837</v>
      </c>
      <c r="G698" s="8">
        <v>-91.427389500000004</v>
      </c>
      <c r="H698" s="9">
        <v>8.1199999999999992</v>
      </c>
      <c r="I698" s="9">
        <f t="shared" si="59"/>
        <v>21.030703455928322</v>
      </c>
      <c r="J698" s="9"/>
      <c r="K698" s="9"/>
      <c r="L698" s="9">
        <v>31.2</v>
      </c>
      <c r="M698" s="14">
        <f t="shared" si="66"/>
        <v>9.50976</v>
      </c>
      <c r="N698" s="15">
        <v>3.8</v>
      </c>
      <c r="O698" s="15">
        <f t="shared" si="67"/>
        <v>1.1582399999999999</v>
      </c>
      <c r="P698" s="15"/>
      <c r="Q698" s="15"/>
      <c r="R698" s="16" t="s">
        <v>1309</v>
      </c>
    </row>
    <row r="699" spans="1:18" x14ac:dyDescent="0.25">
      <c r="A699" s="3" t="s">
        <v>779</v>
      </c>
      <c r="B699" s="4" t="s">
        <v>780</v>
      </c>
      <c r="C699" s="4" t="s">
        <v>1306</v>
      </c>
      <c r="D699" s="20" t="s">
        <v>1398</v>
      </c>
      <c r="E699" s="38" t="s">
        <v>1399</v>
      </c>
      <c r="F699" s="7">
        <v>41.723072500000001</v>
      </c>
      <c r="G699" s="8">
        <v>-91.437945200000001</v>
      </c>
      <c r="H699" s="9">
        <v>15.2</v>
      </c>
      <c r="I699" s="9">
        <f t="shared" si="59"/>
        <v>39.367819277107202</v>
      </c>
      <c r="J699" s="9"/>
      <c r="K699" s="9"/>
      <c r="L699" s="9">
        <v>42.1</v>
      </c>
      <c r="M699" s="14">
        <f t="shared" si="66"/>
        <v>12.832080000000001</v>
      </c>
      <c r="N699" s="15">
        <v>5.0999999999999996</v>
      </c>
      <c r="O699" s="15">
        <f t="shared" si="67"/>
        <v>1.5544799999999999</v>
      </c>
      <c r="P699" s="15"/>
      <c r="Q699" s="15"/>
      <c r="R699" s="16" t="s">
        <v>1309</v>
      </c>
    </row>
    <row r="700" spans="1:18" x14ac:dyDescent="0.25">
      <c r="A700" s="3" t="s">
        <v>779</v>
      </c>
      <c r="B700" s="4" t="s">
        <v>780</v>
      </c>
      <c r="C700" s="4" t="s">
        <v>1306</v>
      </c>
      <c r="D700" s="20" t="s">
        <v>1400</v>
      </c>
      <c r="E700" s="38" t="s">
        <v>1401</v>
      </c>
      <c r="F700" s="7">
        <v>41.698905600000003</v>
      </c>
      <c r="G700" s="8">
        <v>-91.477667999999994</v>
      </c>
      <c r="H700" s="9">
        <v>3.43</v>
      </c>
      <c r="I700" s="9">
        <f t="shared" si="59"/>
        <v>8.8836592184524807</v>
      </c>
      <c r="J700" s="9"/>
      <c r="K700" s="9"/>
      <c r="L700" s="9">
        <v>26</v>
      </c>
      <c r="M700" s="14">
        <f t="shared" si="66"/>
        <v>7.9248000000000003</v>
      </c>
      <c r="N700" s="15">
        <v>4.5</v>
      </c>
      <c r="O700" s="15">
        <f t="shared" si="67"/>
        <v>1.3716000000000002</v>
      </c>
      <c r="P700" s="15"/>
      <c r="Q700" s="15"/>
      <c r="R700" s="16" t="s">
        <v>1309</v>
      </c>
    </row>
    <row r="701" spans="1:18" x14ac:dyDescent="0.25">
      <c r="A701" s="3" t="s">
        <v>779</v>
      </c>
      <c r="B701" s="4" t="s">
        <v>780</v>
      </c>
      <c r="C701" s="4" t="s">
        <v>1306</v>
      </c>
      <c r="D701" s="20" t="s">
        <v>1402</v>
      </c>
      <c r="E701" s="38" t="s">
        <v>1403</v>
      </c>
      <c r="F701" s="7">
        <v>41.700016499999997</v>
      </c>
      <c r="G701" s="8">
        <v>-91.487668400000004</v>
      </c>
      <c r="H701" s="9">
        <v>25.3</v>
      </c>
      <c r="I701" s="9">
        <f t="shared" si="59"/>
        <v>65.526699191500811</v>
      </c>
      <c r="J701" s="9"/>
      <c r="K701" s="9"/>
      <c r="L701" s="9">
        <v>50</v>
      </c>
      <c r="M701" s="14">
        <f t="shared" si="66"/>
        <v>15.24</v>
      </c>
      <c r="N701" s="15">
        <v>6.8</v>
      </c>
      <c r="O701" s="15">
        <f t="shared" si="67"/>
        <v>2.0726400000000003</v>
      </c>
      <c r="P701" s="15"/>
      <c r="Q701" s="15"/>
      <c r="R701" s="16" t="s">
        <v>1309</v>
      </c>
    </row>
    <row r="702" spans="1:18" x14ac:dyDescent="0.25">
      <c r="A702" s="3" t="s">
        <v>779</v>
      </c>
      <c r="B702" s="4" t="s">
        <v>780</v>
      </c>
      <c r="C702" s="4" t="s">
        <v>1306</v>
      </c>
      <c r="D702" s="20" t="s">
        <v>1404</v>
      </c>
      <c r="E702" s="38" t="s">
        <v>1405</v>
      </c>
      <c r="F702" s="7">
        <v>41.676681860000002</v>
      </c>
      <c r="G702" s="8">
        <v>-91.598781200000005</v>
      </c>
      <c r="H702" s="9">
        <v>98.1</v>
      </c>
      <c r="I702" s="9">
        <f t="shared" si="59"/>
        <v>254.07783362396162</v>
      </c>
      <c r="J702" s="9"/>
      <c r="K702" s="9"/>
      <c r="L702" s="9">
        <v>70</v>
      </c>
      <c r="M702" s="14">
        <f t="shared" si="66"/>
        <v>21.336000000000002</v>
      </c>
      <c r="N702" s="15">
        <v>7.6</v>
      </c>
      <c r="O702" s="15">
        <f t="shared" si="67"/>
        <v>2.3164799999999999</v>
      </c>
      <c r="P702" s="15"/>
      <c r="Q702" s="15"/>
      <c r="R702" s="16" t="s">
        <v>1309</v>
      </c>
    </row>
    <row r="703" spans="1:18" x14ac:dyDescent="0.25">
      <c r="A703" s="3" t="s">
        <v>779</v>
      </c>
      <c r="B703" s="4" t="s">
        <v>780</v>
      </c>
      <c r="C703" s="4" t="s">
        <v>1306</v>
      </c>
      <c r="D703" s="20" t="s">
        <v>1406</v>
      </c>
      <c r="E703" s="38" t="s">
        <v>1407</v>
      </c>
      <c r="F703" s="7">
        <v>41.606405180000003</v>
      </c>
      <c r="G703" s="8">
        <v>-91.615724189999995</v>
      </c>
      <c r="H703" s="9">
        <v>201</v>
      </c>
      <c r="I703" s="9">
        <f t="shared" si="59"/>
        <v>520.58761017753602</v>
      </c>
      <c r="J703" s="9"/>
      <c r="K703" s="9"/>
      <c r="L703" s="9">
        <v>89</v>
      </c>
      <c r="M703" s="14">
        <f t="shared" si="66"/>
        <v>27.127200000000002</v>
      </c>
      <c r="N703" s="15">
        <v>9.5</v>
      </c>
      <c r="O703" s="15">
        <f t="shared" si="67"/>
        <v>2.8956</v>
      </c>
      <c r="P703" s="15"/>
      <c r="Q703" s="15"/>
      <c r="R703" s="16" t="s">
        <v>1309</v>
      </c>
    </row>
    <row r="704" spans="1:18" x14ac:dyDescent="0.25">
      <c r="A704" s="3" t="s">
        <v>779</v>
      </c>
      <c r="B704" s="4" t="s">
        <v>780</v>
      </c>
      <c r="C704" s="4" t="s">
        <v>1306</v>
      </c>
      <c r="D704" s="20" t="s">
        <v>1408</v>
      </c>
      <c r="E704" s="38" t="s">
        <v>1409</v>
      </c>
      <c r="F704" s="7">
        <v>41.5238923</v>
      </c>
      <c r="G704" s="8">
        <v>-92.465741600000001</v>
      </c>
      <c r="H704" s="9">
        <v>11.5</v>
      </c>
      <c r="I704" s="9">
        <f t="shared" si="59"/>
        <v>29.784863268864004</v>
      </c>
      <c r="J704" s="9"/>
      <c r="K704" s="9"/>
      <c r="L704" s="9">
        <v>31.5</v>
      </c>
      <c r="M704" s="14">
        <f t="shared" si="66"/>
        <v>9.6012000000000004</v>
      </c>
      <c r="N704" s="15">
        <v>4.9000000000000004</v>
      </c>
      <c r="O704" s="15">
        <f t="shared" si="67"/>
        <v>1.4935200000000002</v>
      </c>
      <c r="P704" s="15"/>
      <c r="Q704" s="15"/>
      <c r="R704" s="16" t="s">
        <v>1309</v>
      </c>
    </row>
    <row r="705" spans="1:18" x14ac:dyDescent="0.25">
      <c r="A705" s="3" t="s">
        <v>779</v>
      </c>
      <c r="B705" s="4" t="s">
        <v>780</v>
      </c>
      <c r="C705" s="4" t="s">
        <v>1306</v>
      </c>
      <c r="D705" s="20" t="s">
        <v>1410</v>
      </c>
      <c r="E705" s="38" t="s">
        <v>1411</v>
      </c>
      <c r="F705" s="7">
        <v>41.469738700000001</v>
      </c>
      <c r="G705" s="8">
        <v>-91.714612900000006</v>
      </c>
      <c r="H705" s="9">
        <v>574</v>
      </c>
      <c r="I705" s="9">
        <f t="shared" si="59"/>
        <v>1486.6531753328641</v>
      </c>
      <c r="J705" s="9"/>
      <c r="K705" s="9"/>
      <c r="L705" s="9">
        <v>122</v>
      </c>
      <c r="M705" s="14">
        <f t="shared" si="66"/>
        <v>37.185600000000001</v>
      </c>
      <c r="N705" s="15">
        <v>11.2</v>
      </c>
      <c r="O705" s="15">
        <f t="shared" si="67"/>
        <v>3.4137599999999999</v>
      </c>
      <c r="P705" s="15"/>
      <c r="Q705" s="15"/>
      <c r="R705" s="16" t="s">
        <v>1309</v>
      </c>
    </row>
    <row r="706" spans="1:18" x14ac:dyDescent="0.25">
      <c r="A706" s="3" t="s">
        <v>779</v>
      </c>
      <c r="B706" s="4" t="s">
        <v>780</v>
      </c>
      <c r="C706" s="4" t="s">
        <v>1306</v>
      </c>
      <c r="D706" s="20" t="s">
        <v>1412</v>
      </c>
      <c r="E706" s="38" t="s">
        <v>1413</v>
      </c>
      <c r="F706" s="7">
        <v>43.062194560000002</v>
      </c>
      <c r="G706" s="8">
        <v>-92.673883500000002</v>
      </c>
      <c r="H706" s="9">
        <v>1054</v>
      </c>
      <c r="I706" s="9">
        <f t="shared" si="59"/>
        <v>2729.8474682941442</v>
      </c>
      <c r="J706" s="9"/>
      <c r="K706" s="9"/>
      <c r="L706" s="9">
        <v>214</v>
      </c>
      <c r="M706" s="14">
        <f t="shared" si="66"/>
        <v>65.227199999999996</v>
      </c>
      <c r="N706" s="15">
        <v>9.9</v>
      </c>
      <c r="O706" s="15">
        <f t="shared" si="67"/>
        <v>3.0175200000000002</v>
      </c>
      <c r="P706" s="15"/>
      <c r="Q706" s="15"/>
      <c r="R706" s="16" t="s">
        <v>1309</v>
      </c>
    </row>
    <row r="707" spans="1:18" x14ac:dyDescent="0.25">
      <c r="A707" s="3" t="s">
        <v>779</v>
      </c>
      <c r="B707" s="4" t="s">
        <v>780</v>
      </c>
      <c r="C707" s="4" t="s">
        <v>1306</v>
      </c>
      <c r="D707" s="20" t="s">
        <v>1414</v>
      </c>
      <c r="E707" s="38" t="s">
        <v>1415</v>
      </c>
      <c r="F707" s="7">
        <v>43.033280140000002</v>
      </c>
      <c r="G707" s="8">
        <v>-92.503543500000006</v>
      </c>
      <c r="H707" s="9">
        <v>306</v>
      </c>
      <c r="I707" s="9">
        <f t="shared" ref="I707:I770" si="68">H707*1.609344^2</f>
        <v>792.53636176281611</v>
      </c>
      <c r="J707" s="9"/>
      <c r="K707" s="9"/>
      <c r="L707" s="9">
        <v>100</v>
      </c>
      <c r="M707" s="14">
        <f t="shared" si="66"/>
        <v>30.48</v>
      </c>
      <c r="N707" s="15">
        <v>5.4</v>
      </c>
      <c r="O707" s="15">
        <f t="shared" si="67"/>
        <v>1.6459200000000003</v>
      </c>
      <c r="P707" s="15"/>
      <c r="Q707" s="15"/>
      <c r="R707" s="16" t="s">
        <v>1309</v>
      </c>
    </row>
    <row r="708" spans="1:18" x14ac:dyDescent="0.25">
      <c r="A708" s="3" t="s">
        <v>779</v>
      </c>
      <c r="B708" s="4" t="s">
        <v>780</v>
      </c>
      <c r="C708" s="4" t="s">
        <v>1306</v>
      </c>
      <c r="D708" s="20" t="s">
        <v>1416</v>
      </c>
      <c r="E708" s="38" t="s">
        <v>1417</v>
      </c>
      <c r="F708" s="7">
        <v>42.64831555</v>
      </c>
      <c r="G708" s="8">
        <v>-92.465185899999994</v>
      </c>
      <c r="H708" s="9">
        <v>1661</v>
      </c>
      <c r="I708" s="9">
        <f t="shared" si="68"/>
        <v>4301.970251268096</v>
      </c>
      <c r="J708" s="9"/>
      <c r="K708" s="9"/>
      <c r="L708" s="9">
        <v>233</v>
      </c>
      <c r="M708" s="14">
        <f t="shared" si="66"/>
        <v>71.0184</v>
      </c>
      <c r="N708" s="15">
        <v>8.6</v>
      </c>
      <c r="O708" s="15">
        <f t="shared" si="67"/>
        <v>2.6212800000000001</v>
      </c>
      <c r="P708" s="15"/>
      <c r="Q708" s="15"/>
      <c r="R708" s="16" t="s">
        <v>1309</v>
      </c>
    </row>
    <row r="709" spans="1:18" x14ac:dyDescent="0.25">
      <c r="A709" s="3" t="s">
        <v>779</v>
      </c>
      <c r="B709" s="4" t="s">
        <v>780</v>
      </c>
      <c r="C709" s="4" t="s">
        <v>1306</v>
      </c>
      <c r="D709" s="20" t="s">
        <v>1418</v>
      </c>
      <c r="E709" s="38" t="s">
        <v>1419</v>
      </c>
      <c r="F709" s="7">
        <v>42.629426100000003</v>
      </c>
      <c r="G709" s="8">
        <v>-92.543521990000002</v>
      </c>
      <c r="H709" s="9">
        <v>846</v>
      </c>
      <c r="I709" s="9">
        <f t="shared" si="68"/>
        <v>2191.1299413442562</v>
      </c>
      <c r="J709" s="9"/>
      <c r="K709" s="9"/>
      <c r="L709" s="9">
        <v>139</v>
      </c>
      <c r="M709" s="14">
        <f t="shared" si="66"/>
        <v>42.367200000000004</v>
      </c>
      <c r="N709" s="15">
        <v>5.3</v>
      </c>
      <c r="O709" s="15">
        <f t="shared" si="67"/>
        <v>1.61544</v>
      </c>
      <c r="P709" s="15"/>
      <c r="Q709" s="15"/>
      <c r="R709" s="16" t="s">
        <v>1309</v>
      </c>
    </row>
    <row r="710" spans="1:18" x14ac:dyDescent="0.25">
      <c r="A710" s="3" t="s">
        <v>779</v>
      </c>
      <c r="B710" s="4" t="s">
        <v>780</v>
      </c>
      <c r="C710" s="4" t="s">
        <v>1306</v>
      </c>
      <c r="D710" s="20" t="s">
        <v>1420</v>
      </c>
      <c r="E710" s="38" t="s">
        <v>1421</v>
      </c>
      <c r="F710" s="7">
        <v>43.414124600000001</v>
      </c>
      <c r="G710" s="8">
        <v>-93.220759389999998</v>
      </c>
      <c r="H710" s="9">
        <v>300</v>
      </c>
      <c r="I710" s="9">
        <f t="shared" si="68"/>
        <v>776.99643310080012</v>
      </c>
      <c r="J710" s="9"/>
      <c r="K710" s="9"/>
      <c r="L710" s="9">
        <v>148</v>
      </c>
      <c r="M710" s="14">
        <f t="shared" si="66"/>
        <v>45.110400000000006</v>
      </c>
      <c r="N710" s="15">
        <v>4</v>
      </c>
      <c r="O710" s="15">
        <f t="shared" si="67"/>
        <v>1.2192000000000001</v>
      </c>
      <c r="P710" s="15"/>
      <c r="Q710" s="15"/>
      <c r="R710" s="16" t="s">
        <v>1309</v>
      </c>
    </row>
    <row r="711" spans="1:18" x14ac:dyDescent="0.25">
      <c r="A711" s="3" t="s">
        <v>779</v>
      </c>
      <c r="B711" s="4" t="s">
        <v>780</v>
      </c>
      <c r="C711" s="4" t="s">
        <v>1306</v>
      </c>
      <c r="D711" s="20" t="s">
        <v>1422</v>
      </c>
      <c r="E711" s="38" t="s">
        <v>1423</v>
      </c>
      <c r="F711" s="7">
        <v>43.371625100000003</v>
      </c>
      <c r="G711" s="8">
        <v>-93.210481400000006</v>
      </c>
      <c r="H711" s="9">
        <v>58.1</v>
      </c>
      <c r="I711" s="9">
        <f t="shared" si="68"/>
        <v>150.47830921052162</v>
      </c>
      <c r="J711" s="9"/>
      <c r="K711" s="9"/>
      <c r="L711" s="9">
        <v>41.5</v>
      </c>
      <c r="M711" s="14">
        <f t="shared" si="66"/>
        <v>12.6492</v>
      </c>
      <c r="N711" s="15">
        <v>2.7</v>
      </c>
      <c r="O711" s="15">
        <f t="shared" si="67"/>
        <v>0.82296000000000014</v>
      </c>
      <c r="P711" s="15"/>
      <c r="Q711" s="15"/>
      <c r="R711" s="16" t="s">
        <v>1309</v>
      </c>
    </row>
    <row r="712" spans="1:18" x14ac:dyDescent="0.25">
      <c r="A712" s="3" t="s">
        <v>779</v>
      </c>
      <c r="B712" s="4" t="s">
        <v>780</v>
      </c>
      <c r="C712" s="4" t="s">
        <v>1306</v>
      </c>
      <c r="D712" s="20" t="s">
        <v>1424</v>
      </c>
      <c r="E712" s="38" t="s">
        <v>1425</v>
      </c>
      <c r="F712" s="7">
        <v>43.164961759999997</v>
      </c>
      <c r="G712" s="8">
        <v>-93.192703399999999</v>
      </c>
      <c r="H712" s="9">
        <v>526</v>
      </c>
      <c r="I712" s="9">
        <f t="shared" si="68"/>
        <v>1362.3337460367361</v>
      </c>
      <c r="J712" s="9"/>
      <c r="K712" s="9"/>
      <c r="L712" s="9">
        <v>161</v>
      </c>
      <c r="M712" s="14">
        <f t="shared" si="66"/>
        <v>49.072800000000001</v>
      </c>
      <c r="N712" s="15">
        <v>7.8</v>
      </c>
      <c r="O712" s="15">
        <f t="shared" si="67"/>
        <v>2.37744</v>
      </c>
      <c r="P712" s="15"/>
      <c r="Q712" s="15"/>
      <c r="R712" s="16" t="s">
        <v>1309</v>
      </c>
    </row>
    <row r="713" spans="1:18" x14ac:dyDescent="0.25">
      <c r="A713" s="3" t="s">
        <v>779</v>
      </c>
      <c r="B713" s="4" t="s">
        <v>780</v>
      </c>
      <c r="C713" s="4" t="s">
        <v>1306</v>
      </c>
      <c r="D713" s="20" t="s">
        <v>1426</v>
      </c>
      <c r="E713" s="38" t="s">
        <v>1427</v>
      </c>
      <c r="F713" s="7">
        <v>43.148571080000004</v>
      </c>
      <c r="G713" s="8">
        <v>-93.268815500000002</v>
      </c>
      <c r="H713" s="9">
        <v>78.599999999999994</v>
      </c>
      <c r="I713" s="9">
        <f t="shared" si="68"/>
        <v>203.57306547240961</v>
      </c>
      <c r="J713" s="9"/>
      <c r="K713" s="9"/>
      <c r="L713" s="9">
        <v>57.9</v>
      </c>
      <c r="M713" s="14">
        <f t="shared" si="66"/>
        <v>17.647919999999999</v>
      </c>
      <c r="N713" s="15">
        <v>3.7</v>
      </c>
      <c r="O713" s="15">
        <f t="shared" si="67"/>
        <v>1.1277600000000001</v>
      </c>
      <c r="P713" s="15"/>
      <c r="Q713" s="15"/>
      <c r="R713" s="16" t="s">
        <v>1309</v>
      </c>
    </row>
    <row r="714" spans="1:18" x14ac:dyDescent="0.25">
      <c r="A714" s="3" t="s">
        <v>779</v>
      </c>
      <c r="B714" s="4" t="s">
        <v>780</v>
      </c>
      <c r="C714" s="4" t="s">
        <v>1306</v>
      </c>
      <c r="D714" s="20" t="s">
        <v>1428</v>
      </c>
      <c r="E714" s="38" t="s">
        <v>1429</v>
      </c>
      <c r="F714" s="7">
        <v>42.711924500000002</v>
      </c>
      <c r="G714" s="8">
        <v>-92.582966400000004</v>
      </c>
      <c r="H714" s="9">
        <v>1746</v>
      </c>
      <c r="I714" s="9">
        <f t="shared" si="68"/>
        <v>4522.1192406466562</v>
      </c>
      <c r="J714" s="9"/>
      <c r="K714" s="9"/>
      <c r="L714" s="9">
        <v>216</v>
      </c>
      <c r="M714" s="14">
        <f t="shared" si="66"/>
        <v>65.836799999999997</v>
      </c>
      <c r="N714" s="15">
        <v>6.5</v>
      </c>
      <c r="O714" s="15">
        <f t="shared" si="67"/>
        <v>1.9812000000000001</v>
      </c>
      <c r="P714" s="15"/>
      <c r="Q714" s="15"/>
      <c r="R714" s="16" t="s">
        <v>1309</v>
      </c>
    </row>
    <row r="715" spans="1:18" x14ac:dyDescent="0.25">
      <c r="A715" s="3" t="s">
        <v>779</v>
      </c>
      <c r="B715" s="4" t="s">
        <v>780</v>
      </c>
      <c r="C715" s="4" t="s">
        <v>1306</v>
      </c>
      <c r="D715" s="20" t="s">
        <v>1430</v>
      </c>
      <c r="E715" s="38" t="s">
        <v>1431</v>
      </c>
      <c r="F715" s="7">
        <v>42.572759400000002</v>
      </c>
      <c r="G715" s="8">
        <v>-92.617969900000006</v>
      </c>
      <c r="H715" s="9">
        <v>347</v>
      </c>
      <c r="I715" s="9">
        <f t="shared" si="68"/>
        <v>898.7258742865921</v>
      </c>
      <c r="J715" s="9"/>
      <c r="K715" s="9"/>
      <c r="L715" s="9">
        <v>80</v>
      </c>
      <c r="M715" s="14">
        <f t="shared" si="66"/>
        <v>24.384</v>
      </c>
      <c r="N715" s="15">
        <v>5.6</v>
      </c>
      <c r="O715" s="15">
        <f t="shared" si="67"/>
        <v>1.70688</v>
      </c>
      <c r="P715" s="15"/>
      <c r="Q715" s="15"/>
      <c r="R715" s="16" t="s">
        <v>1309</v>
      </c>
    </row>
    <row r="716" spans="1:18" x14ac:dyDescent="0.25">
      <c r="A716" s="3" t="s">
        <v>779</v>
      </c>
      <c r="B716" s="4" t="s">
        <v>780</v>
      </c>
      <c r="C716" s="4" t="s">
        <v>1306</v>
      </c>
      <c r="D716" s="20" t="s">
        <v>1432</v>
      </c>
      <c r="E716" s="38" t="s">
        <v>1433</v>
      </c>
      <c r="F716" s="7">
        <v>42.369427700000003</v>
      </c>
      <c r="G716" s="8">
        <v>-92.768254900000002</v>
      </c>
      <c r="H716" s="9">
        <v>56.9</v>
      </c>
      <c r="I716" s="9">
        <f t="shared" si="68"/>
        <v>147.37032347811842</v>
      </c>
      <c r="J716" s="9"/>
      <c r="K716" s="9"/>
      <c r="L716" s="9">
        <v>51</v>
      </c>
      <c r="M716" s="14">
        <f t="shared" si="66"/>
        <v>15.5448</v>
      </c>
      <c r="N716" s="15">
        <v>6</v>
      </c>
      <c r="O716" s="15">
        <f t="shared" si="67"/>
        <v>1.8288000000000002</v>
      </c>
      <c r="P716" s="15"/>
      <c r="Q716" s="15"/>
      <c r="R716" s="16" t="s">
        <v>1309</v>
      </c>
    </row>
    <row r="717" spans="1:18" x14ac:dyDescent="0.25">
      <c r="A717" s="3" t="s">
        <v>779</v>
      </c>
      <c r="B717" s="4" t="s">
        <v>780</v>
      </c>
      <c r="C717" s="4" t="s">
        <v>1306</v>
      </c>
      <c r="D717" s="20" t="s">
        <v>1434</v>
      </c>
      <c r="E717" s="38" t="s">
        <v>1435</v>
      </c>
      <c r="F717" s="7">
        <v>42.407763899999999</v>
      </c>
      <c r="G717" s="8">
        <v>-92.463245099999995</v>
      </c>
      <c r="H717" s="9">
        <v>303</v>
      </c>
      <c r="I717" s="9">
        <f t="shared" si="68"/>
        <v>784.76639743180806</v>
      </c>
      <c r="J717" s="9"/>
      <c r="K717" s="9"/>
      <c r="L717" s="9">
        <v>91</v>
      </c>
      <c r="M717" s="14">
        <f t="shared" si="66"/>
        <v>27.736800000000002</v>
      </c>
      <c r="N717" s="15">
        <v>5.7</v>
      </c>
      <c r="O717" s="15">
        <f t="shared" si="67"/>
        <v>1.7373600000000002</v>
      </c>
      <c r="P717" s="15"/>
      <c r="Q717" s="15"/>
      <c r="R717" s="16" t="s">
        <v>1309</v>
      </c>
    </row>
    <row r="718" spans="1:18" x14ac:dyDescent="0.25">
      <c r="A718" s="3" t="s">
        <v>779</v>
      </c>
      <c r="B718" s="4" t="s">
        <v>780</v>
      </c>
      <c r="C718" s="4" t="s">
        <v>1306</v>
      </c>
      <c r="D718" s="20" t="s">
        <v>1436</v>
      </c>
      <c r="E718" s="38" t="s">
        <v>1437</v>
      </c>
      <c r="F718" s="7">
        <v>42.495541899999999</v>
      </c>
      <c r="G718" s="8">
        <v>-92.334351600000005</v>
      </c>
      <c r="H718" s="9">
        <v>5146</v>
      </c>
      <c r="I718" s="9">
        <f t="shared" si="68"/>
        <v>13328.078815789058</v>
      </c>
      <c r="J718" s="9"/>
      <c r="K718" s="9"/>
      <c r="L718" s="9">
        <v>403</v>
      </c>
      <c r="M718" s="14">
        <f t="shared" si="66"/>
        <v>122.8344</v>
      </c>
      <c r="N718" s="15">
        <v>8.6</v>
      </c>
      <c r="O718" s="15">
        <f t="shared" si="67"/>
        <v>2.6212800000000001</v>
      </c>
      <c r="P718" s="15"/>
      <c r="Q718" s="15"/>
      <c r="R718" s="16" t="s">
        <v>1309</v>
      </c>
    </row>
    <row r="719" spans="1:18" x14ac:dyDescent="0.25">
      <c r="A719" s="3" t="s">
        <v>779</v>
      </c>
      <c r="B719" s="4" t="s">
        <v>780</v>
      </c>
      <c r="C719" s="4" t="s">
        <v>1306</v>
      </c>
      <c r="D719" s="20" t="s">
        <v>1438</v>
      </c>
      <c r="E719" s="38" t="s">
        <v>1439</v>
      </c>
      <c r="F719" s="7">
        <v>41.971945490000003</v>
      </c>
      <c r="G719" s="8">
        <v>-91.667123900000007</v>
      </c>
      <c r="H719" s="9">
        <v>6510</v>
      </c>
      <c r="I719" s="9">
        <f t="shared" si="68"/>
        <v>16860.822598287363</v>
      </c>
      <c r="J719" s="9"/>
      <c r="K719" s="9"/>
      <c r="L719" s="9">
        <v>439</v>
      </c>
      <c r="M719" s="14">
        <f t="shared" si="66"/>
        <v>133.80719999999999</v>
      </c>
      <c r="N719" s="15">
        <v>12.5</v>
      </c>
      <c r="O719" s="15">
        <f t="shared" si="67"/>
        <v>3.81</v>
      </c>
      <c r="P719" s="15"/>
      <c r="Q719" s="15"/>
      <c r="R719" s="16" t="s">
        <v>1309</v>
      </c>
    </row>
    <row r="720" spans="1:18" x14ac:dyDescent="0.25">
      <c r="A720" s="3" t="s">
        <v>779</v>
      </c>
      <c r="B720" s="4" t="s">
        <v>780</v>
      </c>
      <c r="C720" s="4" t="s">
        <v>1306</v>
      </c>
      <c r="D720" s="20" t="s">
        <v>1440</v>
      </c>
      <c r="E720" s="38" t="s">
        <v>1441</v>
      </c>
      <c r="F720" s="7">
        <v>41.922780299999999</v>
      </c>
      <c r="G720" s="8">
        <v>-91.784068899999994</v>
      </c>
      <c r="H720" s="9">
        <v>178</v>
      </c>
      <c r="I720" s="9">
        <f t="shared" si="68"/>
        <v>461.01788363980808</v>
      </c>
      <c r="J720" s="9"/>
      <c r="K720" s="9"/>
      <c r="L720" s="9">
        <v>96.2</v>
      </c>
      <c r="M720" s="14">
        <f t="shared" si="66"/>
        <v>29.321760000000001</v>
      </c>
      <c r="N720" s="15">
        <v>7</v>
      </c>
      <c r="O720" s="15">
        <f t="shared" si="67"/>
        <v>2.1335999999999999</v>
      </c>
      <c r="P720" s="15"/>
      <c r="Q720" s="15"/>
      <c r="R720" s="16" t="s">
        <v>1309</v>
      </c>
    </row>
    <row r="721" spans="1:18" x14ac:dyDescent="0.25">
      <c r="A721" s="3" t="s">
        <v>779</v>
      </c>
      <c r="B721" s="4" t="s">
        <v>780</v>
      </c>
      <c r="C721" s="4" t="s">
        <v>1306</v>
      </c>
      <c r="D721" s="20" t="s">
        <v>1442</v>
      </c>
      <c r="E721" s="38" t="s">
        <v>1443</v>
      </c>
      <c r="F721" s="7">
        <v>41.604748100000002</v>
      </c>
      <c r="G721" s="8">
        <v>-91.035707599999995</v>
      </c>
      <c r="H721" s="9">
        <v>10.7</v>
      </c>
      <c r="I721" s="9">
        <f t="shared" si="68"/>
        <v>27.712872780595202</v>
      </c>
      <c r="J721" s="9"/>
      <c r="K721" s="9"/>
      <c r="L721" s="9">
        <v>40.6</v>
      </c>
      <c r="M721" s="14">
        <f t="shared" si="66"/>
        <v>12.374880000000001</v>
      </c>
      <c r="N721" s="15">
        <v>6.2</v>
      </c>
      <c r="O721" s="15">
        <f t="shared" si="67"/>
        <v>1.8897600000000001</v>
      </c>
      <c r="P721" s="15"/>
      <c r="Q721" s="15"/>
      <c r="R721" s="16" t="s">
        <v>1309</v>
      </c>
    </row>
    <row r="722" spans="1:18" x14ac:dyDescent="0.25">
      <c r="A722" s="3" t="s">
        <v>779</v>
      </c>
      <c r="B722" s="4" t="s">
        <v>780</v>
      </c>
      <c r="C722" s="4" t="s">
        <v>1306</v>
      </c>
      <c r="D722" s="20" t="s">
        <v>1444</v>
      </c>
      <c r="E722" s="38" t="s">
        <v>1445</v>
      </c>
      <c r="F722" s="7">
        <v>41.409191790000001</v>
      </c>
      <c r="G722" s="8">
        <v>-91.290433500000006</v>
      </c>
      <c r="H722" s="9">
        <v>7787</v>
      </c>
      <c r="I722" s="9">
        <f t="shared" si="68"/>
        <v>20168.237415186435</v>
      </c>
      <c r="J722" s="9"/>
      <c r="K722" s="9"/>
      <c r="L722" s="9">
        <v>523</v>
      </c>
      <c r="M722" s="14">
        <f t="shared" si="66"/>
        <v>159.41040000000001</v>
      </c>
      <c r="N722" s="15">
        <v>10.6</v>
      </c>
      <c r="O722" s="15">
        <f t="shared" si="67"/>
        <v>3.23088</v>
      </c>
      <c r="P722" s="15"/>
      <c r="Q722" s="15"/>
      <c r="R722" s="16" t="s">
        <v>1309</v>
      </c>
    </row>
    <row r="723" spans="1:18" x14ac:dyDescent="0.25">
      <c r="A723" s="3" t="s">
        <v>779</v>
      </c>
      <c r="B723" s="4" t="s">
        <v>780</v>
      </c>
      <c r="C723" s="4" t="s">
        <v>1306</v>
      </c>
      <c r="D723" s="20" t="s">
        <v>1446</v>
      </c>
      <c r="E723" s="38" t="s">
        <v>1447</v>
      </c>
      <c r="F723" s="7">
        <v>42.15026194</v>
      </c>
      <c r="G723" s="8">
        <v>-93.620494699999995</v>
      </c>
      <c r="H723" s="9">
        <v>31</v>
      </c>
      <c r="I723" s="9">
        <f t="shared" si="68"/>
        <v>80.289631420416015</v>
      </c>
      <c r="J723" s="9"/>
      <c r="K723" s="9"/>
      <c r="L723" s="9">
        <v>37.700000000000003</v>
      </c>
      <c r="M723" s="14">
        <f t="shared" si="66"/>
        <v>11.490960000000001</v>
      </c>
      <c r="N723" s="15">
        <v>4.4000000000000004</v>
      </c>
      <c r="O723" s="15">
        <f t="shared" si="67"/>
        <v>1.3411200000000001</v>
      </c>
      <c r="P723" s="15"/>
      <c r="Q723" s="15"/>
      <c r="R723" s="16" t="s">
        <v>1309</v>
      </c>
    </row>
    <row r="724" spans="1:18" x14ac:dyDescent="0.25">
      <c r="A724" s="3" t="s">
        <v>779</v>
      </c>
      <c r="B724" s="4" t="s">
        <v>780</v>
      </c>
      <c r="C724" s="4" t="s">
        <v>1306</v>
      </c>
      <c r="D724" s="20" t="s">
        <v>1448</v>
      </c>
      <c r="E724" s="38" t="s">
        <v>1449</v>
      </c>
      <c r="F724" s="7">
        <v>42.066513200000003</v>
      </c>
      <c r="G724" s="8">
        <v>-93.620134300000004</v>
      </c>
      <c r="H724" s="9">
        <v>315</v>
      </c>
      <c r="I724" s="9">
        <f t="shared" si="68"/>
        <v>815.84625475584005</v>
      </c>
      <c r="J724" s="9"/>
      <c r="K724" s="9"/>
      <c r="L724" s="9">
        <v>104</v>
      </c>
      <c r="M724" s="14">
        <f t="shared" si="66"/>
        <v>31.699200000000001</v>
      </c>
      <c r="N724" s="15">
        <v>6.7</v>
      </c>
      <c r="O724" s="15">
        <f t="shared" si="67"/>
        <v>2.04216</v>
      </c>
      <c r="P724" s="15"/>
      <c r="Q724" s="15"/>
      <c r="R724" s="16" t="s">
        <v>1309</v>
      </c>
    </row>
    <row r="725" spans="1:18" x14ac:dyDescent="0.25">
      <c r="A725" s="3" t="s">
        <v>779</v>
      </c>
      <c r="B725" s="4" t="s">
        <v>780</v>
      </c>
      <c r="C725" s="4" t="s">
        <v>1306</v>
      </c>
      <c r="D725" s="20" t="s">
        <v>1450</v>
      </c>
      <c r="E725" s="38" t="s">
        <v>1451</v>
      </c>
      <c r="F725" s="7">
        <v>42.023041569999997</v>
      </c>
      <c r="G725" s="8">
        <v>-93.630496199999996</v>
      </c>
      <c r="H725" s="9">
        <v>204</v>
      </c>
      <c r="I725" s="9">
        <f t="shared" si="68"/>
        <v>528.35757450854408</v>
      </c>
      <c r="J725" s="9"/>
      <c r="K725" s="9"/>
      <c r="L725" s="9">
        <v>87.2</v>
      </c>
      <c r="M725" s="14">
        <f t="shared" si="66"/>
        <v>26.578560000000003</v>
      </c>
      <c r="N725" s="15">
        <v>7.2</v>
      </c>
      <c r="O725" s="15">
        <f t="shared" si="67"/>
        <v>2.1945600000000001</v>
      </c>
      <c r="P725" s="15"/>
      <c r="Q725" s="15"/>
      <c r="R725" s="16" t="s">
        <v>1309</v>
      </c>
    </row>
    <row r="726" spans="1:18" x14ac:dyDescent="0.25">
      <c r="A726" s="3" t="s">
        <v>779</v>
      </c>
      <c r="B726" s="4" t="s">
        <v>780</v>
      </c>
      <c r="C726" s="4" t="s">
        <v>1306</v>
      </c>
      <c r="D726" s="20" t="s">
        <v>1452</v>
      </c>
      <c r="E726" s="38" t="s">
        <v>1453</v>
      </c>
      <c r="F726" s="7">
        <v>42.006653280000002</v>
      </c>
      <c r="G726" s="8">
        <v>-93.595495</v>
      </c>
      <c r="H726" s="9">
        <v>556</v>
      </c>
      <c r="I726" s="9">
        <f t="shared" si="68"/>
        <v>1440.0333893468162</v>
      </c>
      <c r="J726" s="9"/>
      <c r="K726" s="9"/>
      <c r="L726" s="9">
        <v>131</v>
      </c>
      <c r="M726" s="14">
        <f t="shared" si="66"/>
        <v>39.928800000000003</v>
      </c>
      <c r="N726" s="15">
        <v>9.4</v>
      </c>
      <c r="O726" s="15">
        <f t="shared" si="67"/>
        <v>2.8651200000000001</v>
      </c>
      <c r="P726" s="15"/>
      <c r="Q726" s="15"/>
      <c r="R726" s="16" t="s">
        <v>1309</v>
      </c>
    </row>
    <row r="727" spans="1:18" x14ac:dyDescent="0.25">
      <c r="A727" s="3" t="s">
        <v>779</v>
      </c>
      <c r="B727" s="4" t="s">
        <v>780</v>
      </c>
      <c r="C727" s="4" t="s">
        <v>1306</v>
      </c>
      <c r="D727" s="20" t="s">
        <v>1454</v>
      </c>
      <c r="E727" s="38" t="s">
        <v>1455</v>
      </c>
      <c r="F727" s="7">
        <v>41.805265779999999</v>
      </c>
      <c r="G727" s="8">
        <v>-93.309373500000007</v>
      </c>
      <c r="H727" s="9">
        <v>276</v>
      </c>
      <c r="I727" s="9">
        <f t="shared" si="68"/>
        <v>714.83671845273614</v>
      </c>
      <c r="J727" s="9"/>
      <c r="K727" s="9"/>
      <c r="L727" s="9">
        <v>106</v>
      </c>
      <c r="M727" s="14">
        <f t="shared" si="66"/>
        <v>32.308800000000005</v>
      </c>
      <c r="N727" s="15">
        <v>8.6</v>
      </c>
      <c r="O727" s="15">
        <f t="shared" si="67"/>
        <v>2.6212800000000001</v>
      </c>
      <c r="P727" s="15"/>
      <c r="Q727" s="15"/>
      <c r="R727" s="16" t="s">
        <v>1309</v>
      </c>
    </row>
    <row r="728" spans="1:18" x14ac:dyDescent="0.25">
      <c r="A728" s="3" t="s">
        <v>779</v>
      </c>
      <c r="B728" s="4" t="s">
        <v>780</v>
      </c>
      <c r="C728" s="4" t="s">
        <v>1306</v>
      </c>
      <c r="D728" s="20" t="s">
        <v>1456</v>
      </c>
      <c r="E728" s="38" t="s">
        <v>1457</v>
      </c>
      <c r="F728" s="7">
        <v>41.355698699999998</v>
      </c>
      <c r="G728" s="8">
        <v>-92.657358889999998</v>
      </c>
      <c r="H728" s="9">
        <v>1635</v>
      </c>
      <c r="I728" s="9">
        <f t="shared" si="68"/>
        <v>4234.6305603993605</v>
      </c>
      <c r="J728" s="9"/>
      <c r="K728" s="9"/>
      <c r="L728" s="9">
        <v>162</v>
      </c>
      <c r="M728" s="14">
        <f t="shared" si="66"/>
        <v>49.377600000000001</v>
      </c>
      <c r="N728" s="15">
        <v>10.9</v>
      </c>
      <c r="O728" s="15">
        <f t="shared" si="67"/>
        <v>3.3223200000000004</v>
      </c>
      <c r="P728" s="15"/>
      <c r="Q728" s="15"/>
      <c r="R728" s="16" t="s">
        <v>1309</v>
      </c>
    </row>
    <row r="729" spans="1:18" x14ac:dyDescent="0.25">
      <c r="A729" s="3" t="s">
        <v>779</v>
      </c>
      <c r="B729" s="4" t="s">
        <v>780</v>
      </c>
      <c r="C729" s="4" t="s">
        <v>1306</v>
      </c>
      <c r="D729" s="20" t="s">
        <v>1458</v>
      </c>
      <c r="E729" s="38" t="s">
        <v>1459</v>
      </c>
      <c r="F729" s="7">
        <v>41.573886250000001</v>
      </c>
      <c r="G729" s="8">
        <v>-92.739080799999996</v>
      </c>
      <c r="H729" s="9">
        <v>52.7</v>
      </c>
      <c r="I729" s="9">
        <f t="shared" si="68"/>
        <v>136.49237341470723</v>
      </c>
      <c r="J729" s="9"/>
      <c r="K729" s="9"/>
      <c r="L729" s="9">
        <v>57</v>
      </c>
      <c r="M729" s="14">
        <f t="shared" si="66"/>
        <v>17.3736</v>
      </c>
      <c r="N729" s="15">
        <v>7.7</v>
      </c>
      <c r="O729" s="15">
        <f t="shared" si="67"/>
        <v>2.3469600000000002</v>
      </c>
      <c r="P729" s="15"/>
      <c r="Q729" s="15"/>
      <c r="R729" s="16" t="s">
        <v>1309</v>
      </c>
    </row>
    <row r="730" spans="1:18" x14ac:dyDescent="0.25">
      <c r="A730" s="3" t="s">
        <v>779</v>
      </c>
      <c r="B730" s="4" t="s">
        <v>780</v>
      </c>
      <c r="C730" s="4" t="s">
        <v>1306</v>
      </c>
      <c r="D730" s="20" t="s">
        <v>1460</v>
      </c>
      <c r="E730" s="38" t="s">
        <v>1461</v>
      </c>
      <c r="F730" s="7">
        <v>41.009462579999997</v>
      </c>
      <c r="G730" s="8">
        <v>-92.118510499999999</v>
      </c>
      <c r="H730" s="9">
        <v>252</v>
      </c>
      <c r="I730" s="9">
        <f t="shared" si="68"/>
        <v>652.67700380467204</v>
      </c>
      <c r="J730" s="9"/>
      <c r="K730" s="9"/>
      <c r="L730" s="9">
        <v>88</v>
      </c>
      <c r="M730" s="14">
        <f t="shared" si="66"/>
        <v>26.822400000000002</v>
      </c>
      <c r="N730" s="15">
        <v>11.6</v>
      </c>
      <c r="O730" s="15">
        <f t="shared" si="67"/>
        <v>3.5356800000000002</v>
      </c>
      <c r="P730" s="15"/>
      <c r="Q730" s="15"/>
      <c r="R730" s="16" t="s">
        <v>1309</v>
      </c>
    </row>
    <row r="731" spans="1:18" x14ac:dyDescent="0.25">
      <c r="A731" s="3" t="s">
        <v>779</v>
      </c>
      <c r="B731" s="4" t="s">
        <v>780</v>
      </c>
      <c r="C731" s="4" t="s">
        <v>1306</v>
      </c>
      <c r="D731" s="20" t="s">
        <v>1462</v>
      </c>
      <c r="E731" s="4" t="s">
        <v>1463</v>
      </c>
      <c r="F731" s="7">
        <v>40.925305369999997</v>
      </c>
      <c r="G731" s="8">
        <v>-91.674219500000007</v>
      </c>
      <c r="H731" s="9">
        <v>530</v>
      </c>
      <c r="I731" s="9">
        <f t="shared" si="68"/>
        <v>1372.6936984780803</v>
      </c>
      <c r="J731" s="9"/>
      <c r="K731" s="9"/>
      <c r="L731" s="9">
        <v>122</v>
      </c>
      <c r="M731" s="14">
        <f t="shared" si="66"/>
        <v>37.185600000000001</v>
      </c>
      <c r="N731" s="15">
        <v>12.7</v>
      </c>
      <c r="O731" s="15">
        <f t="shared" si="67"/>
        <v>3.8709600000000002</v>
      </c>
      <c r="P731" s="15"/>
      <c r="Q731" s="15"/>
      <c r="R731" s="16" t="s">
        <v>1309</v>
      </c>
    </row>
    <row r="732" spans="1:18" x14ac:dyDescent="0.25">
      <c r="A732" s="3" t="s">
        <v>779</v>
      </c>
      <c r="B732" s="4" t="s">
        <v>780</v>
      </c>
      <c r="C732" s="4" t="s">
        <v>1306</v>
      </c>
      <c r="D732" s="20" t="s">
        <v>1464</v>
      </c>
      <c r="E732" s="4" t="s">
        <v>1465</v>
      </c>
      <c r="F732" s="7">
        <v>41.015860600000003</v>
      </c>
      <c r="G732" s="8">
        <v>-91.580439499999997</v>
      </c>
      <c r="H732" s="9">
        <v>106</v>
      </c>
      <c r="I732" s="9">
        <f t="shared" si="68"/>
        <v>274.53873969561602</v>
      </c>
      <c r="J732" s="9"/>
      <c r="K732" s="9"/>
      <c r="L732" s="9">
        <v>71.599999999999994</v>
      </c>
      <c r="M732" s="14">
        <f t="shared" si="66"/>
        <v>21.82368</v>
      </c>
      <c r="N732" s="15">
        <v>9.3000000000000007</v>
      </c>
      <c r="O732" s="15">
        <f t="shared" si="67"/>
        <v>2.8346400000000003</v>
      </c>
      <c r="P732" s="15"/>
      <c r="Q732" s="15"/>
      <c r="R732" s="16" t="s">
        <v>1309</v>
      </c>
    </row>
    <row r="733" spans="1:18" x14ac:dyDescent="0.25">
      <c r="A733" s="3" t="s">
        <v>779</v>
      </c>
      <c r="B733" s="4" t="s">
        <v>780</v>
      </c>
      <c r="C733" s="4" t="s">
        <v>1306</v>
      </c>
      <c r="D733" s="20" t="s">
        <v>1466</v>
      </c>
      <c r="E733" s="4" t="s">
        <v>1467</v>
      </c>
      <c r="F733" s="7">
        <v>40.753650380000003</v>
      </c>
      <c r="G733" s="8">
        <v>-91.277094199999993</v>
      </c>
      <c r="H733" s="9">
        <v>4312</v>
      </c>
      <c r="I733" s="9">
        <f t="shared" si="68"/>
        <v>11168.028731768833</v>
      </c>
      <c r="J733" s="9"/>
      <c r="K733" s="9"/>
      <c r="L733" s="9">
        <v>322</v>
      </c>
      <c r="M733" s="14">
        <f t="shared" si="66"/>
        <v>98.145600000000002</v>
      </c>
      <c r="N733" s="15">
        <v>17.100000000000001</v>
      </c>
      <c r="O733" s="15">
        <f t="shared" si="67"/>
        <v>5.2120800000000003</v>
      </c>
      <c r="P733" s="15"/>
      <c r="Q733" s="15"/>
      <c r="R733" s="16" t="s">
        <v>1309</v>
      </c>
    </row>
    <row r="734" spans="1:18" x14ac:dyDescent="0.25">
      <c r="A734" s="3" t="s">
        <v>779</v>
      </c>
      <c r="B734" s="4" t="s">
        <v>780</v>
      </c>
      <c r="C734" s="4" t="s">
        <v>1306</v>
      </c>
      <c r="D734" s="20" t="s">
        <v>1468</v>
      </c>
      <c r="E734" s="4" t="s">
        <v>1469</v>
      </c>
      <c r="F734" s="7">
        <v>43.397458970000002</v>
      </c>
      <c r="G734" s="8">
        <v>-94.844153300000002</v>
      </c>
      <c r="H734" s="9">
        <v>1372</v>
      </c>
      <c r="I734" s="9">
        <f t="shared" si="68"/>
        <v>3553.4636873809923</v>
      </c>
      <c r="J734" s="9"/>
      <c r="K734" s="9"/>
      <c r="L734" s="9">
        <v>106</v>
      </c>
      <c r="M734" s="14">
        <f t="shared" si="66"/>
        <v>32.308800000000005</v>
      </c>
      <c r="N734" s="15">
        <v>6.7</v>
      </c>
      <c r="O734" s="15">
        <f t="shared" si="67"/>
        <v>2.04216</v>
      </c>
      <c r="P734" s="15"/>
      <c r="Q734" s="15"/>
      <c r="R734" s="16" t="s">
        <v>1309</v>
      </c>
    </row>
    <row r="735" spans="1:18" x14ac:dyDescent="0.25">
      <c r="A735" s="3" t="s">
        <v>779</v>
      </c>
      <c r="B735" s="4" t="s">
        <v>780</v>
      </c>
      <c r="C735" s="4" t="s">
        <v>1306</v>
      </c>
      <c r="D735" s="20" t="s">
        <v>1470</v>
      </c>
      <c r="E735" s="4" t="s">
        <v>1471</v>
      </c>
      <c r="F735" s="7">
        <v>42.7194158</v>
      </c>
      <c r="G735" s="8">
        <v>-94.220518200000001</v>
      </c>
      <c r="H735" s="9">
        <v>2256</v>
      </c>
      <c r="I735" s="9">
        <f t="shared" si="68"/>
        <v>5843.0131769180171</v>
      </c>
      <c r="J735" s="9"/>
      <c r="K735" s="9"/>
      <c r="L735" s="9">
        <v>172</v>
      </c>
      <c r="M735" s="14">
        <f t="shared" si="66"/>
        <v>52.425600000000003</v>
      </c>
      <c r="N735" s="15">
        <v>6.8</v>
      </c>
      <c r="O735" s="15">
        <f t="shared" si="67"/>
        <v>2.0726400000000003</v>
      </c>
      <c r="P735" s="15"/>
      <c r="Q735" s="15"/>
      <c r="R735" s="16" t="s">
        <v>1309</v>
      </c>
    </row>
    <row r="736" spans="1:18" x14ac:dyDescent="0.25">
      <c r="A736" s="3" t="s">
        <v>779</v>
      </c>
      <c r="B736" s="4" t="s">
        <v>780</v>
      </c>
      <c r="C736" s="4" t="s">
        <v>1306</v>
      </c>
      <c r="D736" s="20" t="s">
        <v>1472</v>
      </c>
      <c r="E736" s="4" t="s">
        <v>1473</v>
      </c>
      <c r="F736" s="7">
        <v>42.723582399999998</v>
      </c>
      <c r="G736" s="8">
        <v>-94.193489</v>
      </c>
      <c r="H736" s="9">
        <v>1308</v>
      </c>
      <c r="I736" s="9">
        <f t="shared" si="68"/>
        <v>3387.7044483194882</v>
      </c>
      <c r="J736" s="9"/>
      <c r="K736" s="9"/>
      <c r="L736" s="9">
        <v>187</v>
      </c>
      <c r="M736" s="14">
        <f t="shared" si="66"/>
        <v>56.997600000000006</v>
      </c>
      <c r="N736" s="15">
        <v>6.4</v>
      </c>
      <c r="O736" s="15">
        <f t="shared" si="67"/>
        <v>1.9507200000000002</v>
      </c>
      <c r="P736" s="15"/>
      <c r="Q736" s="15"/>
      <c r="R736" s="16" t="s">
        <v>1309</v>
      </c>
    </row>
    <row r="737" spans="1:18" x14ac:dyDescent="0.25">
      <c r="A737" s="3" t="s">
        <v>779</v>
      </c>
      <c r="B737" s="4" t="s">
        <v>780</v>
      </c>
      <c r="C737" s="4" t="s">
        <v>1306</v>
      </c>
      <c r="D737" s="20" t="s">
        <v>1474</v>
      </c>
      <c r="E737" s="4" t="s">
        <v>1475</v>
      </c>
      <c r="F737" s="7">
        <v>42.545250299999999</v>
      </c>
      <c r="G737" s="8">
        <v>-94.346635000000006</v>
      </c>
      <c r="H737" s="9">
        <v>257</v>
      </c>
      <c r="I737" s="9">
        <f t="shared" si="68"/>
        <v>665.62694435635206</v>
      </c>
      <c r="J737" s="9"/>
      <c r="K737" s="9"/>
      <c r="L737" s="9">
        <v>101</v>
      </c>
      <c r="M737" s="14">
        <f t="shared" si="66"/>
        <v>30.784800000000001</v>
      </c>
      <c r="N737" s="15">
        <v>6.3</v>
      </c>
      <c r="O737" s="15">
        <f t="shared" si="67"/>
        <v>1.9202399999999999</v>
      </c>
      <c r="P737" s="15"/>
      <c r="Q737" s="15"/>
      <c r="R737" s="16" t="s">
        <v>1309</v>
      </c>
    </row>
    <row r="738" spans="1:18" x14ac:dyDescent="0.25">
      <c r="A738" s="3" t="s">
        <v>779</v>
      </c>
      <c r="B738" s="4" t="s">
        <v>780</v>
      </c>
      <c r="C738" s="4" t="s">
        <v>1306</v>
      </c>
      <c r="D738" s="20" t="s">
        <v>1476</v>
      </c>
      <c r="E738" s="4" t="s">
        <v>1477</v>
      </c>
      <c r="F738" s="7">
        <v>42.508302759999999</v>
      </c>
      <c r="G738" s="8">
        <v>-94.203573199999994</v>
      </c>
      <c r="H738" s="9">
        <v>4190</v>
      </c>
      <c r="I738" s="9">
        <f t="shared" si="68"/>
        <v>10852.050182307841</v>
      </c>
      <c r="J738" s="9"/>
      <c r="K738" s="9"/>
      <c r="L738" s="9">
        <v>239</v>
      </c>
      <c r="M738" s="14">
        <f t="shared" si="66"/>
        <v>72.847200000000001</v>
      </c>
      <c r="N738" s="15">
        <v>9.4</v>
      </c>
      <c r="O738" s="15">
        <f t="shared" si="67"/>
        <v>2.8651200000000001</v>
      </c>
      <c r="P738" s="15"/>
      <c r="Q738" s="15"/>
      <c r="R738" s="16" t="s">
        <v>1309</v>
      </c>
    </row>
    <row r="739" spans="1:18" x14ac:dyDescent="0.25">
      <c r="A739" s="3" t="s">
        <v>779</v>
      </c>
      <c r="B739" s="4" t="s">
        <v>780</v>
      </c>
      <c r="C739" s="4" t="s">
        <v>1306</v>
      </c>
      <c r="D739" s="20" t="s">
        <v>1478</v>
      </c>
      <c r="E739" s="4" t="s">
        <v>1479</v>
      </c>
      <c r="F739" s="7">
        <v>42.432475060000002</v>
      </c>
      <c r="G739" s="8">
        <v>-93.805776199999997</v>
      </c>
      <c r="H739" s="9">
        <v>844</v>
      </c>
      <c r="I739" s="9">
        <f t="shared" si="68"/>
        <v>2185.9499651235842</v>
      </c>
      <c r="J739" s="9"/>
      <c r="K739" s="9"/>
      <c r="L739" s="9">
        <v>166</v>
      </c>
      <c r="M739" s="14">
        <f t="shared" si="66"/>
        <v>50.596800000000002</v>
      </c>
      <c r="N739" s="15">
        <v>8.3000000000000007</v>
      </c>
      <c r="O739" s="15">
        <f t="shared" si="67"/>
        <v>2.5298400000000005</v>
      </c>
      <c r="P739" s="15"/>
      <c r="Q739" s="15"/>
      <c r="R739" s="16" t="s">
        <v>1309</v>
      </c>
    </row>
    <row r="740" spans="1:18" x14ac:dyDescent="0.25">
      <c r="A740" s="3" t="s">
        <v>779</v>
      </c>
      <c r="B740" s="4" t="s">
        <v>780</v>
      </c>
      <c r="C740" s="4" t="s">
        <v>1306</v>
      </c>
      <c r="D740" s="20" t="s">
        <v>1480</v>
      </c>
      <c r="E740" s="4" t="s">
        <v>1481</v>
      </c>
      <c r="F740" s="7">
        <v>42.251920300000002</v>
      </c>
      <c r="G740" s="8">
        <v>-93.996897500000003</v>
      </c>
      <c r="H740" s="9">
        <v>5452</v>
      </c>
      <c r="I740" s="9">
        <f t="shared" si="68"/>
        <v>14120.615177551874</v>
      </c>
      <c r="J740" s="9"/>
      <c r="K740" s="9"/>
      <c r="L740" s="9">
        <v>361</v>
      </c>
      <c r="M740" s="14">
        <f t="shared" si="66"/>
        <v>110.03280000000001</v>
      </c>
      <c r="N740" s="15">
        <v>12.5</v>
      </c>
      <c r="O740" s="15">
        <f t="shared" si="67"/>
        <v>3.81</v>
      </c>
      <c r="P740" s="15"/>
      <c r="Q740" s="15"/>
      <c r="R740" s="16" t="s">
        <v>1309</v>
      </c>
    </row>
    <row r="741" spans="1:18" x14ac:dyDescent="0.25">
      <c r="A741" s="3" t="s">
        <v>779</v>
      </c>
      <c r="B741" s="4" t="s">
        <v>780</v>
      </c>
      <c r="C741" s="4" t="s">
        <v>1306</v>
      </c>
      <c r="D741" s="20" t="s">
        <v>1482</v>
      </c>
      <c r="E741" s="4" t="s">
        <v>1483</v>
      </c>
      <c r="F741" s="7">
        <v>42.034426000000003</v>
      </c>
      <c r="G741" s="8">
        <v>-94.146348599999996</v>
      </c>
      <c r="H741" s="9">
        <v>38.5</v>
      </c>
      <c r="I741" s="9">
        <f t="shared" si="68"/>
        <v>99.714542247936009</v>
      </c>
      <c r="J741" s="9"/>
      <c r="K741" s="9"/>
      <c r="L741" s="9">
        <v>49.4</v>
      </c>
      <c r="M741" s="14">
        <f t="shared" si="66"/>
        <v>15.057120000000001</v>
      </c>
      <c r="N741" s="15">
        <v>4.4000000000000004</v>
      </c>
      <c r="O741" s="15">
        <f t="shared" si="67"/>
        <v>1.3411200000000001</v>
      </c>
      <c r="P741" s="15"/>
      <c r="Q741" s="15"/>
      <c r="R741" s="16" t="s">
        <v>1309</v>
      </c>
    </row>
    <row r="742" spans="1:18" x14ac:dyDescent="0.25">
      <c r="A742" s="3" t="s">
        <v>779</v>
      </c>
      <c r="B742" s="4" t="s">
        <v>780</v>
      </c>
      <c r="C742" s="4" t="s">
        <v>1306</v>
      </c>
      <c r="D742" s="20" t="s">
        <v>1484</v>
      </c>
      <c r="E742" s="4" t="s">
        <v>1485</v>
      </c>
      <c r="F742" s="7">
        <v>41.688321549999998</v>
      </c>
      <c r="G742" s="8">
        <v>-93.735500200000004</v>
      </c>
      <c r="H742" s="9">
        <v>358</v>
      </c>
      <c r="I742" s="9">
        <f t="shared" si="68"/>
        <v>927.21574350028811</v>
      </c>
      <c r="J742" s="9"/>
      <c r="K742" s="9"/>
      <c r="L742" s="9">
        <v>95.5</v>
      </c>
      <c r="M742" s="14">
        <f t="shared" si="66"/>
        <v>29.108400000000003</v>
      </c>
      <c r="N742" s="15">
        <v>6.6</v>
      </c>
      <c r="O742" s="15">
        <f t="shared" si="67"/>
        <v>2.0116800000000001</v>
      </c>
      <c r="P742" s="15"/>
      <c r="Q742" s="15"/>
      <c r="R742" s="16" t="s">
        <v>1309</v>
      </c>
    </row>
    <row r="743" spans="1:18" x14ac:dyDescent="0.25">
      <c r="A743" s="3" t="s">
        <v>779</v>
      </c>
      <c r="B743" s="4" t="s">
        <v>780</v>
      </c>
      <c r="C743" s="4" t="s">
        <v>1306</v>
      </c>
      <c r="D743" s="20" t="s">
        <v>1486</v>
      </c>
      <c r="E743" s="4" t="s">
        <v>1487</v>
      </c>
      <c r="F743" s="7">
        <v>42.354426599999996</v>
      </c>
      <c r="G743" s="8">
        <v>-94.990822399999999</v>
      </c>
      <c r="H743" s="9">
        <v>700</v>
      </c>
      <c r="I743" s="9">
        <f t="shared" si="68"/>
        <v>1812.9916772352003</v>
      </c>
      <c r="J743" s="9"/>
      <c r="K743" s="9"/>
      <c r="L743" s="9">
        <v>150</v>
      </c>
      <c r="M743" s="14">
        <f t="shared" si="66"/>
        <v>45.72</v>
      </c>
      <c r="N743" s="15">
        <v>8.1</v>
      </c>
      <c r="O743" s="15">
        <f t="shared" si="67"/>
        <v>2.46888</v>
      </c>
      <c r="P743" s="15"/>
      <c r="Q743" s="15"/>
      <c r="R743" s="16" t="s">
        <v>1309</v>
      </c>
    </row>
    <row r="744" spans="1:18" x14ac:dyDescent="0.25">
      <c r="A744" s="3" t="s">
        <v>779</v>
      </c>
      <c r="B744" s="4" t="s">
        <v>780</v>
      </c>
      <c r="C744" s="4" t="s">
        <v>1306</v>
      </c>
      <c r="D744" s="20" t="s">
        <v>1488</v>
      </c>
      <c r="E744" s="4" t="s">
        <v>1489</v>
      </c>
      <c r="F744" s="7">
        <v>41.988039069999999</v>
      </c>
      <c r="G744" s="8">
        <v>-94.376912700000005</v>
      </c>
      <c r="H744" s="9">
        <v>1619</v>
      </c>
      <c r="I744" s="9">
        <f t="shared" si="68"/>
        <v>4193.1907506339849</v>
      </c>
      <c r="J744" s="9"/>
      <c r="K744" s="9"/>
      <c r="L744" s="9">
        <v>178</v>
      </c>
      <c r="M744" s="14">
        <f t="shared" si="66"/>
        <v>54.254400000000004</v>
      </c>
      <c r="N744" s="15">
        <v>10.1</v>
      </c>
      <c r="O744" s="15">
        <f t="shared" si="67"/>
        <v>3.0784799999999999</v>
      </c>
      <c r="P744" s="15"/>
      <c r="Q744" s="15"/>
      <c r="R744" s="16" t="s">
        <v>1309</v>
      </c>
    </row>
    <row r="745" spans="1:18" x14ac:dyDescent="0.25">
      <c r="A745" s="3" t="s">
        <v>779</v>
      </c>
      <c r="B745" s="4" t="s">
        <v>780</v>
      </c>
      <c r="C745" s="4" t="s">
        <v>1306</v>
      </c>
      <c r="D745" s="20" t="s">
        <v>1490</v>
      </c>
      <c r="E745" s="4" t="s">
        <v>1491</v>
      </c>
      <c r="F745" s="7">
        <v>42.266923400000003</v>
      </c>
      <c r="G745" s="8">
        <v>-94.419692900000001</v>
      </c>
      <c r="H745" s="9">
        <v>43.7</v>
      </c>
      <c r="I745" s="9">
        <f t="shared" si="68"/>
        <v>113.18248042168322</v>
      </c>
      <c r="J745" s="9"/>
      <c r="K745" s="9"/>
      <c r="L745" s="9">
        <v>32.9</v>
      </c>
      <c r="M745" s="14">
        <f t="shared" si="66"/>
        <v>10.02792</v>
      </c>
      <c r="N745" s="15">
        <v>4.2</v>
      </c>
      <c r="O745" s="15">
        <f t="shared" si="67"/>
        <v>1.2801600000000002</v>
      </c>
      <c r="P745" s="15"/>
      <c r="Q745" s="15"/>
      <c r="R745" s="16" t="s">
        <v>1309</v>
      </c>
    </row>
    <row r="746" spans="1:18" x14ac:dyDescent="0.25">
      <c r="A746" s="3" t="s">
        <v>779</v>
      </c>
      <c r="B746" s="4" t="s">
        <v>780</v>
      </c>
      <c r="C746" s="4" t="s">
        <v>1306</v>
      </c>
      <c r="D746" s="20" t="s">
        <v>1492</v>
      </c>
      <c r="E746" s="4" t="s">
        <v>1493</v>
      </c>
      <c r="F746" s="7">
        <v>42.092482160000003</v>
      </c>
      <c r="G746" s="8">
        <v>-94.427748300000005</v>
      </c>
      <c r="H746" s="9">
        <v>101</v>
      </c>
      <c r="I746" s="9">
        <f t="shared" si="68"/>
        <v>261.58879914393606</v>
      </c>
      <c r="J746" s="9"/>
      <c r="K746" s="9"/>
      <c r="L746" s="9">
        <v>71</v>
      </c>
      <c r="M746" s="14">
        <f t="shared" si="66"/>
        <v>21.640800000000002</v>
      </c>
      <c r="N746" s="15">
        <v>6.2</v>
      </c>
      <c r="O746" s="15">
        <f t="shared" si="67"/>
        <v>1.8897600000000001</v>
      </c>
      <c r="P746" s="15"/>
      <c r="Q746" s="15"/>
      <c r="R746" s="16" t="s">
        <v>1309</v>
      </c>
    </row>
    <row r="747" spans="1:18" x14ac:dyDescent="0.25">
      <c r="A747" s="3" t="s">
        <v>779</v>
      </c>
      <c r="B747" s="4" t="s">
        <v>780</v>
      </c>
      <c r="C747" s="4" t="s">
        <v>1306</v>
      </c>
      <c r="D747" s="20" t="s">
        <v>1494</v>
      </c>
      <c r="E747" s="4" t="s">
        <v>1495</v>
      </c>
      <c r="F747" s="7">
        <v>42.107481159999999</v>
      </c>
      <c r="G747" s="8">
        <v>-94.370246100000003</v>
      </c>
      <c r="H747" s="9">
        <v>24</v>
      </c>
      <c r="I747" s="9">
        <f t="shared" si="68"/>
        <v>62.159714648064011</v>
      </c>
      <c r="J747" s="9"/>
      <c r="K747" s="9"/>
      <c r="L747" s="9">
        <v>36.6</v>
      </c>
      <c r="M747" s="14">
        <f t="shared" si="66"/>
        <v>11.15568</v>
      </c>
      <c r="N747" s="15">
        <v>3.2</v>
      </c>
      <c r="O747" s="15">
        <f t="shared" si="67"/>
        <v>0.97536000000000012</v>
      </c>
      <c r="P747" s="15"/>
      <c r="Q747" s="15"/>
      <c r="R747" s="16" t="s">
        <v>1309</v>
      </c>
    </row>
    <row r="748" spans="1:18" x14ac:dyDescent="0.25">
      <c r="A748" s="3" t="s">
        <v>779</v>
      </c>
      <c r="B748" s="4" t="s">
        <v>780</v>
      </c>
      <c r="C748" s="4" t="s">
        <v>1306</v>
      </c>
      <c r="D748" s="20" t="s">
        <v>1496</v>
      </c>
      <c r="E748" s="4" t="s">
        <v>1497</v>
      </c>
      <c r="F748" s="7">
        <v>42.041651950000002</v>
      </c>
      <c r="G748" s="8">
        <v>-94.878875199999996</v>
      </c>
      <c r="H748" s="9">
        <v>6.58</v>
      </c>
      <c r="I748" s="9">
        <f t="shared" si="68"/>
        <v>17.042121766010883</v>
      </c>
      <c r="J748" s="9"/>
      <c r="K748" s="9"/>
      <c r="L748" s="9">
        <v>21.4</v>
      </c>
      <c r="M748" s="14">
        <f t="shared" si="66"/>
        <v>6.5227199999999996</v>
      </c>
      <c r="N748" s="15">
        <v>3.2</v>
      </c>
      <c r="O748" s="15">
        <f t="shared" si="67"/>
        <v>0.97536000000000012</v>
      </c>
      <c r="P748" s="15"/>
      <c r="Q748" s="15"/>
      <c r="R748" s="16" t="s">
        <v>1309</v>
      </c>
    </row>
    <row r="749" spans="1:18" x14ac:dyDescent="0.25">
      <c r="A749" s="3" t="s">
        <v>779</v>
      </c>
      <c r="B749" s="4" t="s">
        <v>780</v>
      </c>
      <c r="C749" s="4" t="s">
        <v>1306</v>
      </c>
      <c r="D749" s="20" t="s">
        <v>1498</v>
      </c>
      <c r="E749" s="4" t="s">
        <v>1499</v>
      </c>
      <c r="F749" s="7">
        <v>41.778597099999999</v>
      </c>
      <c r="G749" s="8">
        <v>-94.492749200000006</v>
      </c>
      <c r="H749" s="9">
        <v>375</v>
      </c>
      <c r="I749" s="9">
        <f t="shared" si="68"/>
        <v>971.24554137600012</v>
      </c>
      <c r="J749" s="9"/>
      <c r="K749" s="9"/>
      <c r="L749" s="9">
        <v>102</v>
      </c>
      <c r="M749" s="14">
        <f t="shared" si="66"/>
        <v>31.089600000000001</v>
      </c>
      <c r="N749" s="15">
        <v>7.4</v>
      </c>
      <c r="O749" s="15">
        <f t="shared" si="67"/>
        <v>2.2555200000000002</v>
      </c>
      <c r="P749" s="15"/>
      <c r="Q749" s="15"/>
      <c r="R749" s="16" t="s">
        <v>1309</v>
      </c>
    </row>
    <row r="750" spans="1:18" x14ac:dyDescent="0.25">
      <c r="A750" s="3" t="s">
        <v>779</v>
      </c>
      <c r="B750" s="4" t="s">
        <v>780</v>
      </c>
      <c r="C750" s="4" t="s">
        <v>1306</v>
      </c>
      <c r="D750" s="20" t="s">
        <v>1500</v>
      </c>
      <c r="E750" s="4" t="s">
        <v>1501</v>
      </c>
      <c r="F750" s="7">
        <v>41.5894324</v>
      </c>
      <c r="G750" s="8">
        <v>-94.1513463</v>
      </c>
      <c r="H750" s="9">
        <v>994</v>
      </c>
      <c r="I750" s="9">
        <f t="shared" si="68"/>
        <v>2574.4481816739844</v>
      </c>
      <c r="J750" s="9"/>
      <c r="K750" s="9"/>
      <c r="L750" s="9">
        <v>180</v>
      </c>
      <c r="M750" s="14">
        <f t="shared" si="66"/>
        <v>54.864000000000004</v>
      </c>
      <c r="N750" s="15">
        <v>10.7</v>
      </c>
      <c r="O750" s="15">
        <f t="shared" si="67"/>
        <v>3.2613599999999998</v>
      </c>
      <c r="P750" s="15"/>
      <c r="Q750" s="15"/>
      <c r="R750" s="16" t="s">
        <v>1309</v>
      </c>
    </row>
    <row r="751" spans="1:18" x14ac:dyDescent="0.25">
      <c r="A751" s="3" t="s">
        <v>779</v>
      </c>
      <c r="B751" s="4" t="s">
        <v>780</v>
      </c>
      <c r="C751" s="4" t="s">
        <v>1306</v>
      </c>
      <c r="D751" s="20" t="s">
        <v>1502</v>
      </c>
      <c r="E751" s="4" t="s">
        <v>1503</v>
      </c>
      <c r="F751" s="7">
        <v>41.5338779</v>
      </c>
      <c r="G751" s="8">
        <v>-93.949950299999998</v>
      </c>
      <c r="H751" s="9">
        <v>3441</v>
      </c>
      <c r="I751" s="9">
        <f t="shared" si="68"/>
        <v>8912.1490876661774</v>
      </c>
      <c r="J751" s="9"/>
      <c r="K751" s="9"/>
      <c r="L751" s="9">
        <v>250</v>
      </c>
      <c r="M751" s="14">
        <f t="shared" si="66"/>
        <v>76.2</v>
      </c>
      <c r="N751" s="15">
        <v>11.3</v>
      </c>
      <c r="O751" s="15">
        <f t="shared" si="67"/>
        <v>3.4442400000000002</v>
      </c>
      <c r="P751" s="15"/>
      <c r="Q751" s="15"/>
      <c r="R751" s="16" t="s">
        <v>1309</v>
      </c>
    </row>
    <row r="752" spans="1:18" x14ac:dyDescent="0.25">
      <c r="A752" s="3" t="s">
        <v>779</v>
      </c>
      <c r="B752" s="4" t="s">
        <v>780</v>
      </c>
      <c r="C752" s="4" t="s">
        <v>1306</v>
      </c>
      <c r="D752" s="20" t="s">
        <v>1504</v>
      </c>
      <c r="E752" s="4" t="s">
        <v>1505</v>
      </c>
      <c r="F752" s="7">
        <v>41.587211400000001</v>
      </c>
      <c r="G752" s="8">
        <v>-93.703276200000005</v>
      </c>
      <c r="H752" s="9">
        <v>78.400000000000006</v>
      </c>
      <c r="I752" s="9">
        <f t="shared" si="68"/>
        <v>203.05506785034243</v>
      </c>
      <c r="J752" s="9"/>
      <c r="K752" s="9"/>
      <c r="L752" s="9">
        <v>66</v>
      </c>
      <c r="M752" s="14">
        <f t="shared" si="66"/>
        <v>20.116800000000001</v>
      </c>
      <c r="N752" s="15">
        <v>7.5</v>
      </c>
      <c r="O752" s="15">
        <f t="shared" si="67"/>
        <v>2.286</v>
      </c>
      <c r="P752" s="15"/>
      <c r="Q752" s="15"/>
      <c r="R752" s="16" t="s">
        <v>1309</v>
      </c>
    </row>
    <row r="753" spans="1:18" ht="15" customHeight="1" x14ac:dyDescent="0.25">
      <c r="A753" s="3" t="s">
        <v>779</v>
      </c>
      <c r="B753" s="4" t="s">
        <v>780</v>
      </c>
      <c r="C753" s="4" t="s">
        <v>1306</v>
      </c>
      <c r="D753" s="20" t="s">
        <v>1506</v>
      </c>
      <c r="E753" s="4" t="s">
        <v>1507</v>
      </c>
      <c r="F753" s="7">
        <v>40.959998499999998</v>
      </c>
      <c r="G753" s="8">
        <v>-93.691329400000001</v>
      </c>
      <c r="H753" s="9">
        <v>28</v>
      </c>
      <c r="I753" s="9">
        <f t="shared" si="68"/>
        <v>72.519667089408003</v>
      </c>
      <c r="J753" s="9"/>
      <c r="K753" s="9"/>
      <c r="L753" s="9">
        <v>59.5</v>
      </c>
      <c r="M753" s="14">
        <f t="shared" ref="M753:M816" si="69">L753*0.3048</f>
        <v>18.1356</v>
      </c>
      <c r="N753" s="15">
        <v>7.9</v>
      </c>
      <c r="O753" s="15">
        <f t="shared" ref="O753:O800" si="70">N753*0.3048</f>
        <v>2.4079200000000003</v>
      </c>
      <c r="P753" s="15"/>
      <c r="Q753" s="15"/>
      <c r="R753" s="16" t="s">
        <v>1309</v>
      </c>
    </row>
    <row r="754" spans="1:18" x14ac:dyDescent="0.25">
      <c r="A754" s="3" t="s">
        <v>779</v>
      </c>
      <c r="B754" s="4" t="s">
        <v>780</v>
      </c>
      <c r="C754" s="4" t="s">
        <v>1306</v>
      </c>
      <c r="D754" s="20" t="s">
        <v>1508</v>
      </c>
      <c r="E754" s="4" t="s">
        <v>1509</v>
      </c>
      <c r="F754" s="7">
        <v>41.023332490000001</v>
      </c>
      <c r="G754" s="8">
        <v>-93.465768400000002</v>
      </c>
      <c r="H754" s="9">
        <v>128</v>
      </c>
      <c r="I754" s="9">
        <f t="shared" si="68"/>
        <v>331.51847812300804</v>
      </c>
      <c r="J754" s="9"/>
      <c r="K754" s="9"/>
      <c r="L754" s="9">
        <v>69.599999999999994</v>
      </c>
      <c r="M754" s="14">
        <f t="shared" si="69"/>
        <v>21.214079999999999</v>
      </c>
      <c r="N754" s="15">
        <v>8.4</v>
      </c>
      <c r="O754" s="15">
        <f t="shared" si="70"/>
        <v>2.5603200000000004</v>
      </c>
      <c r="P754" s="15"/>
      <c r="Q754" s="15"/>
      <c r="R754" s="16" t="s">
        <v>1309</v>
      </c>
    </row>
    <row r="755" spans="1:18" ht="15" customHeight="1" x14ac:dyDescent="0.25">
      <c r="A755" s="3" t="s">
        <v>779</v>
      </c>
      <c r="B755" s="4" t="s">
        <v>780</v>
      </c>
      <c r="C755" s="4" t="s">
        <v>1306</v>
      </c>
      <c r="D755" s="20" t="s">
        <v>1510</v>
      </c>
      <c r="E755" s="4" t="s">
        <v>1511</v>
      </c>
      <c r="F755" s="7">
        <v>41.017229499999999</v>
      </c>
      <c r="G755" s="8">
        <v>-92.846307899999999</v>
      </c>
      <c r="H755" s="9">
        <v>13.5</v>
      </c>
      <c r="I755" s="9">
        <f t="shared" si="68"/>
        <v>34.964839489536004</v>
      </c>
      <c r="J755" s="9"/>
      <c r="K755" s="9"/>
      <c r="L755" s="9">
        <v>38.700000000000003</v>
      </c>
      <c r="M755" s="14">
        <f t="shared" si="69"/>
        <v>11.795760000000001</v>
      </c>
      <c r="N755" s="15">
        <v>5</v>
      </c>
      <c r="O755" s="15">
        <f t="shared" si="70"/>
        <v>1.524</v>
      </c>
      <c r="P755" s="15"/>
      <c r="Q755" s="15"/>
      <c r="R755" s="16" t="s">
        <v>1309</v>
      </c>
    </row>
    <row r="756" spans="1:18" x14ac:dyDescent="0.25">
      <c r="A756" s="3" t="s">
        <v>779</v>
      </c>
      <c r="B756" s="4" t="s">
        <v>780</v>
      </c>
      <c r="C756" s="4" t="s">
        <v>1306</v>
      </c>
      <c r="D756" s="20" t="s">
        <v>1512</v>
      </c>
      <c r="E756" s="4" t="s">
        <v>1513</v>
      </c>
      <c r="F756" s="7">
        <v>41.219002099999997</v>
      </c>
      <c r="G756" s="8">
        <v>-92.908533199999994</v>
      </c>
      <c r="H756" s="9">
        <v>374</v>
      </c>
      <c r="I756" s="9">
        <f t="shared" si="68"/>
        <v>968.65555326566414</v>
      </c>
      <c r="J756" s="9"/>
      <c r="K756" s="9"/>
      <c r="L756" s="9">
        <v>96</v>
      </c>
      <c r="M756" s="14">
        <f t="shared" si="69"/>
        <v>29.260800000000003</v>
      </c>
      <c r="N756" s="15">
        <v>10.9</v>
      </c>
      <c r="O756" s="15">
        <f t="shared" si="70"/>
        <v>3.3223200000000004</v>
      </c>
      <c r="P756" s="15"/>
      <c r="Q756" s="15"/>
      <c r="R756" s="16" t="s">
        <v>1309</v>
      </c>
    </row>
    <row r="757" spans="1:18" x14ac:dyDescent="0.25">
      <c r="A757" s="3" t="s">
        <v>779</v>
      </c>
      <c r="B757" s="4" t="s">
        <v>780</v>
      </c>
      <c r="C757" s="4" t="s">
        <v>1306</v>
      </c>
      <c r="D757" s="20" t="s">
        <v>1514</v>
      </c>
      <c r="E757" s="4" t="s">
        <v>1515</v>
      </c>
      <c r="F757" s="7">
        <v>41.266117999999999</v>
      </c>
      <c r="G757" s="8">
        <v>-92.6426929</v>
      </c>
      <c r="H757" s="9">
        <v>9.1199999999999992</v>
      </c>
      <c r="I757" s="9">
        <f t="shared" si="68"/>
        <v>23.62069156626432</v>
      </c>
      <c r="J757" s="9"/>
      <c r="K757" s="9"/>
      <c r="L757" s="9">
        <v>26.8</v>
      </c>
      <c r="M757" s="14">
        <f t="shared" si="69"/>
        <v>8.1686399999999999</v>
      </c>
      <c r="N757" s="15">
        <v>3.7</v>
      </c>
      <c r="O757" s="15">
        <f t="shared" si="70"/>
        <v>1.1277600000000001</v>
      </c>
      <c r="P757" s="15"/>
      <c r="Q757" s="15"/>
      <c r="R757" s="16" t="s">
        <v>1309</v>
      </c>
    </row>
    <row r="758" spans="1:18" x14ac:dyDescent="0.25">
      <c r="A758" s="3" t="s">
        <v>779</v>
      </c>
      <c r="B758" s="4" t="s">
        <v>780</v>
      </c>
      <c r="C758" s="4" t="s">
        <v>1306</v>
      </c>
      <c r="D758" s="20" t="s">
        <v>1516</v>
      </c>
      <c r="E758" s="4" t="s">
        <v>1517</v>
      </c>
      <c r="F758" s="7">
        <v>41.014458390000001</v>
      </c>
      <c r="G758" s="8">
        <v>-92.462408699999997</v>
      </c>
      <c r="H758" s="9">
        <v>22.9</v>
      </c>
      <c r="I758" s="9">
        <f t="shared" si="68"/>
        <v>59.310727726694402</v>
      </c>
      <c r="J758" s="9"/>
      <c r="K758" s="9"/>
      <c r="L758" s="9">
        <v>56.2</v>
      </c>
      <c r="M758" s="14">
        <f t="shared" si="69"/>
        <v>17.129760000000001</v>
      </c>
      <c r="N758" s="15">
        <v>6.3</v>
      </c>
      <c r="O758" s="15">
        <f t="shared" si="70"/>
        <v>1.9202399999999999</v>
      </c>
      <c r="P758" s="15"/>
      <c r="Q758" s="15"/>
      <c r="R758" s="16" t="s">
        <v>1309</v>
      </c>
    </row>
    <row r="759" spans="1:18" x14ac:dyDescent="0.25">
      <c r="A759" s="3" t="s">
        <v>22</v>
      </c>
      <c r="B759" s="33" t="s">
        <v>23</v>
      </c>
      <c r="C759" s="4" t="s">
        <v>24</v>
      </c>
      <c r="D759" s="20" t="s">
        <v>1518</v>
      </c>
      <c r="E759" s="4" t="s">
        <v>1519</v>
      </c>
      <c r="F759" s="12">
        <v>44.647930559999999</v>
      </c>
      <c r="G759" s="4">
        <v>-112.05640560000001</v>
      </c>
      <c r="H759" s="9">
        <v>323</v>
      </c>
      <c r="I759" s="9">
        <f t="shared" si="68"/>
        <v>836.56615963852812</v>
      </c>
      <c r="J759" s="9"/>
      <c r="K759" s="9"/>
      <c r="L759" s="9">
        <v>87</v>
      </c>
      <c r="M759" s="14">
        <f t="shared" si="69"/>
        <v>26.517600000000002</v>
      </c>
      <c r="N759" s="15">
        <v>2</v>
      </c>
      <c r="O759" s="15">
        <f t="shared" si="70"/>
        <v>0.60960000000000003</v>
      </c>
      <c r="P759" s="18"/>
      <c r="Q759" s="18"/>
      <c r="R759" s="19" t="s">
        <v>28</v>
      </c>
    </row>
    <row r="760" spans="1:18" x14ac:dyDescent="0.25">
      <c r="A760" s="3" t="s">
        <v>22</v>
      </c>
      <c r="B760" s="33" t="s">
        <v>23</v>
      </c>
      <c r="C760" s="4" t="s">
        <v>24</v>
      </c>
      <c r="D760" s="20" t="s">
        <v>1520</v>
      </c>
      <c r="E760" s="4" t="s">
        <v>1521</v>
      </c>
      <c r="F760" s="12">
        <v>44.616577900000003</v>
      </c>
      <c r="G760" s="4">
        <v>-112.5675049</v>
      </c>
      <c r="H760" s="9">
        <v>4.0599999999999996</v>
      </c>
      <c r="I760" s="9">
        <f t="shared" si="68"/>
        <v>10.515351727964161</v>
      </c>
      <c r="J760" s="9"/>
      <c r="K760" s="9"/>
      <c r="L760" s="9">
        <v>6</v>
      </c>
      <c r="M760" s="14">
        <f t="shared" si="69"/>
        <v>1.8288000000000002</v>
      </c>
      <c r="N760" s="15">
        <v>1.4</v>
      </c>
      <c r="O760" s="15">
        <f t="shared" si="70"/>
        <v>0.42671999999999999</v>
      </c>
      <c r="P760" s="18"/>
      <c r="Q760" s="18"/>
      <c r="R760" s="19" t="s">
        <v>28</v>
      </c>
    </row>
    <row r="761" spans="1:18" x14ac:dyDescent="0.25">
      <c r="A761" s="3" t="s">
        <v>22</v>
      </c>
      <c r="B761" s="33" t="s">
        <v>23</v>
      </c>
      <c r="C761" s="4" t="s">
        <v>24</v>
      </c>
      <c r="D761" s="20" t="s">
        <v>1522</v>
      </c>
      <c r="E761" s="4" t="s">
        <v>1523</v>
      </c>
      <c r="F761" s="12">
        <v>44.639637090000001</v>
      </c>
      <c r="G761" s="4">
        <v>-112.80945749999999</v>
      </c>
      <c r="H761" s="9">
        <v>63.4</v>
      </c>
      <c r="I761" s="9">
        <f t="shared" si="68"/>
        <v>164.20524619530241</v>
      </c>
      <c r="J761" s="9"/>
      <c r="K761" s="9"/>
      <c r="L761" s="9">
        <v>10</v>
      </c>
      <c r="M761" s="14">
        <f t="shared" si="69"/>
        <v>3.048</v>
      </c>
      <c r="N761" s="15">
        <v>2.8</v>
      </c>
      <c r="O761" s="15">
        <f t="shared" si="70"/>
        <v>0.85343999999999998</v>
      </c>
      <c r="P761" s="18"/>
      <c r="Q761" s="18"/>
      <c r="R761" s="19" t="s">
        <v>28</v>
      </c>
    </row>
    <row r="762" spans="1:18" x14ac:dyDescent="0.25">
      <c r="A762" s="3" t="s">
        <v>22</v>
      </c>
      <c r="B762" s="33" t="s">
        <v>23</v>
      </c>
      <c r="C762" s="4" t="s">
        <v>24</v>
      </c>
      <c r="D762" s="20" t="s">
        <v>1524</v>
      </c>
      <c r="E762" s="4" t="s">
        <v>1525</v>
      </c>
      <c r="F762" s="12">
        <v>44.655111099999999</v>
      </c>
      <c r="G762" s="4">
        <v>-112.778475</v>
      </c>
      <c r="H762" s="9">
        <v>278</v>
      </c>
      <c r="I762" s="9">
        <f t="shared" si="68"/>
        <v>720.0166946734081</v>
      </c>
      <c r="J762" s="9"/>
      <c r="K762" s="9"/>
      <c r="L762" s="9">
        <v>33</v>
      </c>
      <c r="M762" s="14">
        <f t="shared" si="69"/>
        <v>10.058400000000001</v>
      </c>
      <c r="N762" s="15">
        <v>4</v>
      </c>
      <c r="O762" s="15">
        <f t="shared" si="70"/>
        <v>1.2192000000000001</v>
      </c>
      <c r="P762" s="18"/>
      <c r="Q762" s="18"/>
      <c r="R762" s="19" t="s">
        <v>28</v>
      </c>
    </row>
    <row r="763" spans="1:18" x14ac:dyDescent="0.25">
      <c r="A763" s="3" t="s">
        <v>22</v>
      </c>
      <c r="B763" s="33" t="s">
        <v>23</v>
      </c>
      <c r="C763" s="4" t="s">
        <v>24</v>
      </c>
      <c r="D763" s="20" t="s">
        <v>1526</v>
      </c>
      <c r="E763" s="4" t="s">
        <v>1527</v>
      </c>
      <c r="F763" s="12">
        <v>45.111032549999997</v>
      </c>
      <c r="G763" s="4">
        <v>-112.800859</v>
      </c>
      <c r="H763" s="9">
        <v>348</v>
      </c>
      <c r="I763" s="9">
        <f t="shared" si="68"/>
        <v>901.31586239692808</v>
      </c>
      <c r="J763" s="9"/>
      <c r="K763" s="9"/>
      <c r="L763" s="9">
        <v>40</v>
      </c>
      <c r="M763" s="14">
        <f t="shared" si="69"/>
        <v>12.192</v>
      </c>
      <c r="N763" s="15">
        <v>2.8</v>
      </c>
      <c r="O763" s="15">
        <f t="shared" si="70"/>
        <v>0.85343999999999998</v>
      </c>
      <c r="P763" s="18"/>
      <c r="Q763" s="18"/>
      <c r="R763" s="19" t="s">
        <v>28</v>
      </c>
    </row>
    <row r="764" spans="1:18" x14ac:dyDescent="0.25">
      <c r="A764" s="3" t="s">
        <v>22</v>
      </c>
      <c r="B764" s="33" t="s">
        <v>23</v>
      </c>
      <c r="C764" s="4" t="s">
        <v>24</v>
      </c>
      <c r="D764" s="20" t="s">
        <v>1528</v>
      </c>
      <c r="E764" s="4" t="s">
        <v>1529</v>
      </c>
      <c r="F764" s="12">
        <v>45.045751670000001</v>
      </c>
      <c r="G764" s="4">
        <v>-112.54945600000001</v>
      </c>
      <c r="H764" s="9">
        <v>312</v>
      </c>
      <c r="I764" s="9">
        <f t="shared" si="68"/>
        <v>808.07629042483211</v>
      </c>
      <c r="J764" s="9"/>
      <c r="K764" s="9"/>
      <c r="L764" s="9">
        <v>37</v>
      </c>
      <c r="M764" s="14">
        <f t="shared" si="69"/>
        <v>11.277600000000001</v>
      </c>
      <c r="N764" s="15">
        <v>3.4</v>
      </c>
      <c r="O764" s="15">
        <f t="shared" si="70"/>
        <v>1.0363200000000001</v>
      </c>
      <c r="P764" s="18"/>
      <c r="Q764" s="18"/>
      <c r="R764" s="19" t="s">
        <v>28</v>
      </c>
    </row>
    <row r="765" spans="1:18" x14ac:dyDescent="0.25">
      <c r="A765" s="3" t="s">
        <v>22</v>
      </c>
      <c r="B765" s="33" t="s">
        <v>23</v>
      </c>
      <c r="C765" s="4" t="s">
        <v>24</v>
      </c>
      <c r="D765" s="20" t="s">
        <v>1530</v>
      </c>
      <c r="E765" s="4" t="s">
        <v>1531</v>
      </c>
      <c r="F765" s="12">
        <v>45.197144600000001</v>
      </c>
      <c r="G765" s="4">
        <v>-112.1402642</v>
      </c>
      <c r="H765" s="9">
        <v>11</v>
      </c>
      <c r="I765" s="9">
        <f t="shared" si="68"/>
        <v>28.489869213696004</v>
      </c>
      <c r="J765" s="9"/>
      <c r="K765" s="9"/>
      <c r="L765" s="9">
        <v>9</v>
      </c>
      <c r="M765" s="14">
        <f t="shared" si="69"/>
        <v>2.7432000000000003</v>
      </c>
      <c r="N765" s="15">
        <v>2.7</v>
      </c>
      <c r="O765" s="15">
        <f t="shared" si="70"/>
        <v>0.82296000000000014</v>
      </c>
      <c r="P765" s="18"/>
      <c r="Q765" s="18"/>
      <c r="R765" s="19" t="s">
        <v>28</v>
      </c>
    </row>
    <row r="766" spans="1:18" x14ac:dyDescent="0.25">
      <c r="A766" s="3" t="s">
        <v>22</v>
      </c>
      <c r="B766" s="33" t="s">
        <v>23</v>
      </c>
      <c r="C766" s="4" t="s">
        <v>24</v>
      </c>
      <c r="D766" s="20" t="s">
        <v>1532</v>
      </c>
      <c r="E766" s="4" t="s">
        <v>1533</v>
      </c>
      <c r="F766" s="12">
        <v>45.507703550000002</v>
      </c>
      <c r="G766" s="4">
        <v>-112.33083360000001</v>
      </c>
      <c r="H766" s="9">
        <v>965</v>
      </c>
      <c r="I766" s="9">
        <f t="shared" si="68"/>
        <v>2499.3385264742401</v>
      </c>
      <c r="J766" s="9"/>
      <c r="K766" s="9"/>
      <c r="L766" s="9">
        <v>59</v>
      </c>
      <c r="M766" s="14">
        <f t="shared" si="69"/>
        <v>17.9832</v>
      </c>
      <c r="N766" s="15">
        <v>5.5</v>
      </c>
      <c r="O766" s="15">
        <f t="shared" si="70"/>
        <v>1.6764000000000001</v>
      </c>
      <c r="P766" s="18"/>
      <c r="Q766" s="18"/>
      <c r="R766" s="19" t="s">
        <v>28</v>
      </c>
    </row>
    <row r="767" spans="1:18" x14ac:dyDescent="0.25">
      <c r="A767" s="3" t="s">
        <v>22</v>
      </c>
      <c r="B767" s="33" t="s">
        <v>23</v>
      </c>
      <c r="C767" s="4" t="s">
        <v>24</v>
      </c>
      <c r="D767" s="20" t="s">
        <v>1534</v>
      </c>
      <c r="E767" s="4" t="s">
        <v>1535</v>
      </c>
      <c r="F767" s="12">
        <v>45.713537250000002</v>
      </c>
      <c r="G767" s="4">
        <v>-112.7053039</v>
      </c>
      <c r="H767" s="9">
        <v>42.3</v>
      </c>
      <c r="I767" s="9">
        <f t="shared" si="68"/>
        <v>109.5564970672128</v>
      </c>
      <c r="J767" s="9"/>
      <c r="K767" s="9"/>
      <c r="L767" s="9">
        <v>19</v>
      </c>
      <c r="M767" s="14">
        <f t="shared" si="69"/>
        <v>5.7911999999999999</v>
      </c>
      <c r="N767" s="15">
        <v>2.9</v>
      </c>
      <c r="O767" s="15">
        <f t="shared" si="70"/>
        <v>0.88392000000000004</v>
      </c>
      <c r="P767" s="18"/>
      <c r="Q767" s="18"/>
      <c r="R767" s="19" t="s">
        <v>28</v>
      </c>
    </row>
    <row r="768" spans="1:18" x14ac:dyDescent="0.25">
      <c r="A768" s="3" t="s">
        <v>22</v>
      </c>
      <c r="B768" s="33" t="s">
        <v>23</v>
      </c>
      <c r="C768" s="4" t="s">
        <v>24</v>
      </c>
      <c r="D768" s="20" t="s">
        <v>1536</v>
      </c>
      <c r="E768" s="4" t="s">
        <v>1537</v>
      </c>
      <c r="F768" s="12">
        <v>45.526593269999999</v>
      </c>
      <c r="G768" s="4">
        <v>-112.7016902</v>
      </c>
      <c r="H768" s="9">
        <v>2476</v>
      </c>
      <c r="I768" s="9">
        <f t="shared" si="68"/>
        <v>6412.8105611919364</v>
      </c>
      <c r="J768" s="9"/>
      <c r="K768" s="9"/>
      <c r="L768" s="9">
        <v>260</v>
      </c>
      <c r="M768" s="14">
        <f t="shared" si="69"/>
        <v>79.248000000000005</v>
      </c>
      <c r="N768" s="15">
        <v>7.5</v>
      </c>
      <c r="O768" s="15">
        <f t="shared" si="70"/>
        <v>2.286</v>
      </c>
      <c r="P768" s="18"/>
      <c r="Q768" s="18"/>
      <c r="R768" s="19" t="s">
        <v>28</v>
      </c>
    </row>
    <row r="769" spans="1:18" x14ac:dyDescent="0.25">
      <c r="A769" s="3" t="s">
        <v>22</v>
      </c>
      <c r="B769" s="33" t="s">
        <v>23</v>
      </c>
      <c r="C769" s="4" t="s">
        <v>24</v>
      </c>
      <c r="D769" s="20" t="s">
        <v>1538</v>
      </c>
      <c r="E769" s="4" t="s">
        <v>1539</v>
      </c>
      <c r="F769" s="12">
        <v>45.3793693</v>
      </c>
      <c r="G769" s="4">
        <v>-112.7975285</v>
      </c>
      <c r="H769" s="9">
        <v>36</v>
      </c>
      <c r="I769" s="9">
        <f t="shared" si="68"/>
        <v>93.239571972096016</v>
      </c>
      <c r="J769" s="9"/>
      <c r="K769" s="9"/>
      <c r="L769" s="9">
        <v>28</v>
      </c>
      <c r="M769" s="14">
        <f t="shared" si="69"/>
        <v>8.5343999999999998</v>
      </c>
      <c r="N769" s="15">
        <v>2.6</v>
      </c>
      <c r="O769" s="15">
        <f t="shared" si="70"/>
        <v>0.79248000000000007</v>
      </c>
      <c r="P769" s="18"/>
      <c r="Q769" s="18"/>
      <c r="R769" s="19" t="s">
        <v>28</v>
      </c>
    </row>
    <row r="770" spans="1:18" x14ac:dyDescent="0.25">
      <c r="A770" s="3" t="s">
        <v>22</v>
      </c>
      <c r="B770" s="33" t="s">
        <v>23</v>
      </c>
      <c r="C770" s="4" t="s">
        <v>24</v>
      </c>
      <c r="D770" s="20" t="s">
        <v>1540</v>
      </c>
      <c r="E770" s="4" t="s">
        <v>1541</v>
      </c>
      <c r="F770" s="12">
        <v>45.770759699999999</v>
      </c>
      <c r="G770" s="4">
        <v>-112.2499992</v>
      </c>
      <c r="H770" s="9">
        <v>38.9</v>
      </c>
      <c r="I770" s="9">
        <f t="shared" si="68"/>
        <v>100.75053749207041</v>
      </c>
      <c r="J770" s="9"/>
      <c r="K770" s="9"/>
      <c r="L770" s="9">
        <v>23</v>
      </c>
      <c r="M770" s="14">
        <f t="shared" si="69"/>
        <v>7.0104000000000006</v>
      </c>
      <c r="N770" s="15">
        <v>3.6</v>
      </c>
      <c r="O770" s="15">
        <f t="shared" si="70"/>
        <v>1.09728</v>
      </c>
      <c r="P770" s="18"/>
      <c r="Q770" s="18"/>
      <c r="R770" s="19" t="s">
        <v>28</v>
      </c>
    </row>
    <row r="771" spans="1:18" x14ac:dyDescent="0.25">
      <c r="A771" s="3" t="s">
        <v>22</v>
      </c>
      <c r="B771" s="33" t="s">
        <v>23</v>
      </c>
      <c r="C771" s="4" t="s">
        <v>24</v>
      </c>
      <c r="D771" s="20" t="s">
        <v>1542</v>
      </c>
      <c r="E771" s="4" t="s">
        <v>1543</v>
      </c>
      <c r="F771" s="12">
        <v>45.880204480000003</v>
      </c>
      <c r="G771" s="4">
        <v>-111.9741552</v>
      </c>
      <c r="H771" s="9">
        <v>4.5</v>
      </c>
      <c r="I771" s="9">
        <f t="shared" ref="I771:I834" si="71">H771*1.609344^2</f>
        <v>11.654946496512002</v>
      </c>
      <c r="J771" s="9"/>
      <c r="K771" s="9"/>
      <c r="L771" s="9">
        <v>11</v>
      </c>
      <c r="M771" s="14">
        <f t="shared" si="69"/>
        <v>3.3528000000000002</v>
      </c>
      <c r="N771" s="15">
        <v>1.5</v>
      </c>
      <c r="O771" s="15">
        <f t="shared" si="70"/>
        <v>0.45720000000000005</v>
      </c>
      <c r="P771" s="18"/>
      <c r="Q771" s="18"/>
      <c r="R771" s="19" t="s">
        <v>28</v>
      </c>
    </row>
    <row r="772" spans="1:18" x14ac:dyDescent="0.25">
      <c r="A772" s="3" t="s">
        <v>22</v>
      </c>
      <c r="B772" s="33" t="s">
        <v>23</v>
      </c>
      <c r="C772" s="4" t="s">
        <v>24</v>
      </c>
      <c r="D772" s="20" t="s">
        <v>1544</v>
      </c>
      <c r="E772" s="4" t="s">
        <v>1545</v>
      </c>
      <c r="F772" s="12">
        <v>46.211038899999998</v>
      </c>
      <c r="G772" s="4">
        <v>-112.0916649</v>
      </c>
      <c r="H772" s="9">
        <v>381</v>
      </c>
      <c r="I772" s="9">
        <f t="shared" si="71"/>
        <v>986.78547003801611</v>
      </c>
      <c r="J772" s="9"/>
      <c r="K772" s="9"/>
      <c r="L772" s="9">
        <v>60</v>
      </c>
      <c r="M772" s="14">
        <f t="shared" si="69"/>
        <v>18.288</v>
      </c>
      <c r="N772" s="15">
        <v>3.5</v>
      </c>
      <c r="O772" s="15">
        <f t="shared" si="70"/>
        <v>1.0668</v>
      </c>
      <c r="P772" s="18"/>
      <c r="Q772" s="18"/>
      <c r="R772" s="19" t="s">
        <v>28</v>
      </c>
    </row>
    <row r="773" spans="1:18" x14ac:dyDescent="0.25">
      <c r="A773" s="3" t="s">
        <v>22</v>
      </c>
      <c r="B773" s="33" t="s">
        <v>23</v>
      </c>
      <c r="C773" s="4" t="s">
        <v>24</v>
      </c>
      <c r="D773" s="20" t="s">
        <v>1546</v>
      </c>
      <c r="E773" s="4" t="s">
        <v>1547</v>
      </c>
      <c r="F773" s="12">
        <v>45.791317100000001</v>
      </c>
      <c r="G773" s="4">
        <v>-111.7555349</v>
      </c>
      <c r="H773" s="9">
        <v>9.41</v>
      </c>
      <c r="I773" s="9">
        <f t="shared" si="71"/>
        <v>24.371788118261762</v>
      </c>
      <c r="J773" s="9"/>
      <c r="K773" s="9"/>
      <c r="L773" s="9">
        <v>8</v>
      </c>
      <c r="M773" s="14">
        <f t="shared" si="69"/>
        <v>2.4384000000000001</v>
      </c>
      <c r="N773" s="15">
        <v>0.8</v>
      </c>
      <c r="O773" s="15">
        <f t="shared" si="70"/>
        <v>0.24384000000000003</v>
      </c>
      <c r="P773" s="18"/>
      <c r="Q773" s="18"/>
      <c r="R773" s="19" t="s">
        <v>28</v>
      </c>
    </row>
    <row r="774" spans="1:18" x14ac:dyDescent="0.25">
      <c r="A774" s="3" t="s">
        <v>22</v>
      </c>
      <c r="B774" s="33" t="s">
        <v>1548</v>
      </c>
      <c r="C774" s="4" t="s">
        <v>24</v>
      </c>
      <c r="D774" s="20" t="s">
        <v>1549</v>
      </c>
      <c r="E774" s="4" t="s">
        <v>1550</v>
      </c>
      <c r="F774" s="12">
        <v>44.656872300000003</v>
      </c>
      <c r="G774" s="4">
        <v>-111.0682742</v>
      </c>
      <c r="H774" s="9">
        <v>420</v>
      </c>
      <c r="I774" s="9">
        <f t="shared" si="71"/>
        <v>1087.7950063411201</v>
      </c>
      <c r="J774" s="9"/>
      <c r="K774" s="9"/>
      <c r="L774" s="9">
        <v>94</v>
      </c>
      <c r="M774" s="14">
        <f t="shared" si="69"/>
        <v>28.651200000000003</v>
      </c>
      <c r="N774" s="15">
        <v>4.0999999999999996</v>
      </c>
      <c r="O774" s="15">
        <f t="shared" si="70"/>
        <v>1.2496799999999999</v>
      </c>
      <c r="P774" s="18"/>
      <c r="Q774" s="18"/>
      <c r="R774" s="19" t="s">
        <v>28</v>
      </c>
    </row>
    <row r="775" spans="1:18" x14ac:dyDescent="0.25">
      <c r="A775" s="3" t="s">
        <v>22</v>
      </c>
      <c r="B775" s="33" t="s">
        <v>23</v>
      </c>
      <c r="C775" s="4" t="s">
        <v>24</v>
      </c>
      <c r="D775" s="20" t="s">
        <v>1551</v>
      </c>
      <c r="E775" s="4" t="s">
        <v>1552</v>
      </c>
      <c r="F775" s="12">
        <v>44.866592670000003</v>
      </c>
      <c r="G775" s="4">
        <v>-111.33828800000001</v>
      </c>
      <c r="H775" s="9">
        <v>905</v>
      </c>
      <c r="I775" s="9">
        <f t="shared" si="71"/>
        <v>2343.9392398540804</v>
      </c>
      <c r="J775" s="9"/>
      <c r="K775" s="9"/>
      <c r="L775" s="9">
        <v>120</v>
      </c>
      <c r="M775" s="14">
        <f t="shared" si="69"/>
        <v>36.576000000000001</v>
      </c>
      <c r="N775" s="15">
        <v>4.5</v>
      </c>
      <c r="O775" s="15">
        <f t="shared" si="70"/>
        <v>1.3716000000000002</v>
      </c>
      <c r="P775" s="18"/>
      <c r="Q775" s="18"/>
      <c r="R775" s="19" t="s">
        <v>28</v>
      </c>
    </row>
    <row r="776" spans="1:18" x14ac:dyDescent="0.25">
      <c r="A776" s="3" t="s">
        <v>22</v>
      </c>
      <c r="B776" s="33" t="s">
        <v>23</v>
      </c>
      <c r="C776" s="4" t="s">
        <v>24</v>
      </c>
      <c r="D776" s="20" t="s">
        <v>1553</v>
      </c>
      <c r="E776" s="4" t="s">
        <v>1554</v>
      </c>
      <c r="F776" s="12">
        <v>45.070761949999998</v>
      </c>
      <c r="G776" s="4">
        <v>-111.2049509</v>
      </c>
      <c r="H776" s="9">
        <v>98</v>
      </c>
      <c r="I776" s="9">
        <f t="shared" si="71"/>
        <v>253.81883481292803</v>
      </c>
      <c r="J776" s="9"/>
      <c r="K776" s="9"/>
      <c r="L776" s="9">
        <v>44</v>
      </c>
      <c r="M776" s="14">
        <f t="shared" si="69"/>
        <v>13.411200000000001</v>
      </c>
      <c r="N776" s="15">
        <v>3</v>
      </c>
      <c r="O776" s="15">
        <f t="shared" si="70"/>
        <v>0.9144000000000001</v>
      </c>
      <c r="P776" s="18"/>
      <c r="Q776" s="18"/>
      <c r="R776" s="19" t="s">
        <v>28</v>
      </c>
    </row>
    <row r="777" spans="1:18" x14ac:dyDescent="0.25">
      <c r="A777" s="3" t="s">
        <v>22</v>
      </c>
      <c r="B777" s="33" t="s">
        <v>23</v>
      </c>
      <c r="C777" s="4" t="s">
        <v>24</v>
      </c>
      <c r="D777" s="20" t="s">
        <v>1555</v>
      </c>
      <c r="E777" s="4" t="s">
        <v>1556</v>
      </c>
      <c r="F777" s="12">
        <v>45.497428599999999</v>
      </c>
      <c r="G777" s="4">
        <v>-111.2705107</v>
      </c>
      <c r="H777" s="9">
        <v>825</v>
      </c>
      <c r="I777" s="9">
        <f t="shared" si="71"/>
        <v>2136.7401910272001</v>
      </c>
      <c r="J777" s="9"/>
      <c r="K777" s="9"/>
      <c r="L777" s="9">
        <v>120</v>
      </c>
      <c r="M777" s="14">
        <f t="shared" si="69"/>
        <v>36.576000000000001</v>
      </c>
      <c r="N777" s="15">
        <v>5.5</v>
      </c>
      <c r="O777" s="15">
        <f t="shared" si="70"/>
        <v>1.6764000000000001</v>
      </c>
      <c r="P777" s="18"/>
      <c r="Q777" s="18"/>
      <c r="R777" s="19" t="s">
        <v>28</v>
      </c>
    </row>
    <row r="778" spans="1:18" x14ac:dyDescent="0.25">
      <c r="A778" s="3" t="s">
        <v>22</v>
      </c>
      <c r="B778" s="33" t="s">
        <v>23</v>
      </c>
      <c r="C778" s="4" t="s">
        <v>24</v>
      </c>
      <c r="D778" s="20" t="s">
        <v>1557</v>
      </c>
      <c r="E778" s="4" t="s">
        <v>1558</v>
      </c>
      <c r="F778" s="12">
        <v>45.642987099999999</v>
      </c>
      <c r="G778" s="4">
        <v>-110.9271653</v>
      </c>
      <c r="H778" s="9">
        <v>50.5</v>
      </c>
      <c r="I778" s="9">
        <f t="shared" si="71"/>
        <v>130.79439957196803</v>
      </c>
      <c r="J778" s="9"/>
      <c r="K778" s="9"/>
      <c r="L778" s="9">
        <v>37</v>
      </c>
      <c r="M778" s="14">
        <f t="shared" si="69"/>
        <v>11.277600000000001</v>
      </c>
      <c r="N778" s="15">
        <v>2.7</v>
      </c>
      <c r="O778" s="15">
        <f t="shared" si="70"/>
        <v>0.82296000000000014</v>
      </c>
      <c r="P778" s="18"/>
      <c r="Q778" s="18"/>
      <c r="R778" s="19" t="s">
        <v>28</v>
      </c>
    </row>
    <row r="779" spans="1:18" x14ac:dyDescent="0.25">
      <c r="A779" s="3" t="s">
        <v>22</v>
      </c>
      <c r="B779" s="33" t="s">
        <v>23</v>
      </c>
      <c r="C779" s="4" t="s">
        <v>24</v>
      </c>
      <c r="D779" s="20" t="s">
        <v>1559</v>
      </c>
      <c r="E779" s="4" t="s">
        <v>1560</v>
      </c>
      <c r="F779" s="12">
        <v>45.654931359999999</v>
      </c>
      <c r="G779" s="4">
        <v>-110.9427215</v>
      </c>
      <c r="H779" s="9">
        <v>2.33</v>
      </c>
      <c r="I779" s="9">
        <f t="shared" si="71"/>
        <v>6.0346722970828806</v>
      </c>
      <c r="J779" s="9"/>
      <c r="K779" s="9"/>
      <c r="L779" s="9">
        <v>10</v>
      </c>
      <c r="M779" s="14">
        <f t="shared" si="69"/>
        <v>3.048</v>
      </c>
      <c r="N779" s="15">
        <v>1.3</v>
      </c>
      <c r="O779" s="15">
        <f t="shared" si="70"/>
        <v>0.39624000000000004</v>
      </c>
      <c r="P779" s="18"/>
      <c r="Q779" s="18"/>
      <c r="R779" s="19" t="s">
        <v>28</v>
      </c>
    </row>
    <row r="780" spans="1:18" x14ac:dyDescent="0.25">
      <c r="A780" s="3" t="s">
        <v>22</v>
      </c>
      <c r="B780" s="33" t="s">
        <v>23</v>
      </c>
      <c r="C780" s="4" t="s">
        <v>24</v>
      </c>
      <c r="D780" s="20" t="s">
        <v>1561</v>
      </c>
      <c r="E780" s="4" t="s">
        <v>1562</v>
      </c>
      <c r="F780" s="12">
        <v>45.626320470000003</v>
      </c>
      <c r="G780" s="4">
        <v>-110.92994299999999</v>
      </c>
      <c r="H780" s="9">
        <v>17</v>
      </c>
      <c r="I780" s="9">
        <f t="shared" si="71"/>
        <v>44.029797875712006</v>
      </c>
      <c r="J780" s="9"/>
      <c r="K780" s="9"/>
      <c r="L780" s="9">
        <v>18</v>
      </c>
      <c r="M780" s="14">
        <f t="shared" si="69"/>
        <v>5.4864000000000006</v>
      </c>
      <c r="N780" s="15">
        <v>2</v>
      </c>
      <c r="O780" s="15">
        <f t="shared" si="70"/>
        <v>0.60960000000000003</v>
      </c>
      <c r="P780" s="18"/>
      <c r="Q780" s="18"/>
      <c r="R780" s="19" t="s">
        <v>28</v>
      </c>
    </row>
    <row r="781" spans="1:18" x14ac:dyDescent="0.25">
      <c r="A781" s="3" t="s">
        <v>22</v>
      </c>
      <c r="B781" s="33" t="s">
        <v>23</v>
      </c>
      <c r="C781" s="4" t="s">
        <v>24</v>
      </c>
      <c r="D781" s="20" t="s">
        <v>1563</v>
      </c>
      <c r="E781" s="4" t="s">
        <v>1564</v>
      </c>
      <c r="F781" s="12">
        <v>45.699930500000001</v>
      </c>
      <c r="G781" s="4">
        <v>-111.0299469</v>
      </c>
      <c r="H781" s="9">
        <v>148</v>
      </c>
      <c r="I781" s="9">
        <f t="shared" si="71"/>
        <v>383.31824032972804</v>
      </c>
      <c r="J781" s="9"/>
      <c r="K781" s="9"/>
      <c r="L781" s="9">
        <v>46</v>
      </c>
      <c r="M781" s="14">
        <f t="shared" si="69"/>
        <v>14.020800000000001</v>
      </c>
      <c r="N781" s="15">
        <v>3.4</v>
      </c>
      <c r="O781" s="15">
        <f t="shared" si="70"/>
        <v>1.0363200000000001</v>
      </c>
      <c r="P781" s="18"/>
      <c r="Q781" s="18"/>
      <c r="R781" s="19" t="s">
        <v>28</v>
      </c>
    </row>
    <row r="782" spans="1:18" x14ac:dyDescent="0.25">
      <c r="A782" s="3" t="s">
        <v>22</v>
      </c>
      <c r="B782" s="33" t="s">
        <v>23</v>
      </c>
      <c r="C782" s="4" t="s">
        <v>24</v>
      </c>
      <c r="D782" s="20" t="s">
        <v>1565</v>
      </c>
      <c r="E782" s="4" t="s">
        <v>1566</v>
      </c>
      <c r="F782" s="12">
        <v>45.561596870000002</v>
      </c>
      <c r="G782" s="4">
        <v>-111.070781</v>
      </c>
      <c r="H782" s="9">
        <v>48.2</v>
      </c>
      <c r="I782" s="9">
        <f t="shared" si="71"/>
        <v>124.83742691819522</v>
      </c>
      <c r="J782" s="9"/>
      <c r="K782" s="9"/>
      <c r="L782" s="9">
        <v>42</v>
      </c>
      <c r="M782" s="14">
        <f t="shared" si="69"/>
        <v>12.801600000000001</v>
      </c>
      <c r="N782" s="15">
        <v>4.0999999999999996</v>
      </c>
      <c r="O782" s="15">
        <f t="shared" si="70"/>
        <v>1.2496799999999999</v>
      </c>
      <c r="P782" s="18"/>
      <c r="Q782" s="18"/>
      <c r="R782" s="19" t="s">
        <v>28</v>
      </c>
    </row>
    <row r="783" spans="1:18" x14ac:dyDescent="0.25">
      <c r="A783" s="3" t="s">
        <v>22</v>
      </c>
      <c r="B783" s="33" t="s">
        <v>23</v>
      </c>
      <c r="C783" s="4" t="s">
        <v>24</v>
      </c>
      <c r="D783" s="20" t="s">
        <v>1567</v>
      </c>
      <c r="E783" s="4" t="s">
        <v>1568</v>
      </c>
      <c r="F783" s="12">
        <v>45.885205999999997</v>
      </c>
      <c r="G783" s="4">
        <v>-111.4382983</v>
      </c>
      <c r="H783" s="9">
        <v>1795</v>
      </c>
      <c r="I783" s="9">
        <f t="shared" si="71"/>
        <v>4649.0286580531201</v>
      </c>
      <c r="J783" s="9"/>
      <c r="K783" s="9"/>
      <c r="L783" s="9">
        <v>170</v>
      </c>
      <c r="M783" s="14">
        <f t="shared" si="69"/>
        <v>51.816000000000003</v>
      </c>
      <c r="N783" s="15">
        <v>6</v>
      </c>
      <c r="O783" s="15">
        <f t="shared" si="70"/>
        <v>1.8288000000000002</v>
      </c>
      <c r="P783" s="18"/>
      <c r="Q783" s="18"/>
      <c r="R783" s="19" t="s">
        <v>28</v>
      </c>
    </row>
    <row r="784" spans="1:18" x14ac:dyDescent="0.25">
      <c r="A784" s="3" t="s">
        <v>22</v>
      </c>
      <c r="B784" s="33" t="s">
        <v>23</v>
      </c>
      <c r="C784" s="4" t="s">
        <v>24</v>
      </c>
      <c r="D784" s="20" t="s">
        <v>1569</v>
      </c>
      <c r="E784" s="4" t="s">
        <v>1570</v>
      </c>
      <c r="F784" s="12">
        <v>46.262288890000001</v>
      </c>
      <c r="G784" s="4">
        <v>-111.6871194</v>
      </c>
      <c r="H784" s="9">
        <v>76.599999999999994</v>
      </c>
      <c r="I784" s="9">
        <f t="shared" si="71"/>
        <v>198.39308925173762</v>
      </c>
      <c r="J784" s="9"/>
      <c r="K784" s="9"/>
      <c r="L784" s="9">
        <v>38</v>
      </c>
      <c r="M784" s="14">
        <f t="shared" si="69"/>
        <v>11.5824</v>
      </c>
      <c r="N784" s="15">
        <v>3.2</v>
      </c>
      <c r="O784" s="15">
        <f t="shared" si="70"/>
        <v>0.97536000000000012</v>
      </c>
      <c r="P784" s="18"/>
      <c r="Q784" s="18"/>
      <c r="R784" s="19" t="s">
        <v>28</v>
      </c>
    </row>
    <row r="785" spans="1:18" x14ac:dyDescent="0.25">
      <c r="A785" s="3" t="s">
        <v>22</v>
      </c>
      <c r="B785" s="33" t="s">
        <v>23</v>
      </c>
      <c r="C785" s="4" t="s">
        <v>24</v>
      </c>
      <c r="D785" s="20" t="s">
        <v>1571</v>
      </c>
      <c r="E785" s="4" t="s">
        <v>1572</v>
      </c>
      <c r="F785" s="12">
        <v>46.358545370000002</v>
      </c>
      <c r="G785" s="4">
        <v>-111.09689040000001</v>
      </c>
      <c r="H785" s="9">
        <v>2.5099999999999998</v>
      </c>
      <c r="I785" s="9">
        <f t="shared" si="71"/>
        <v>6.5008701569433605</v>
      </c>
      <c r="J785" s="9"/>
      <c r="K785" s="9"/>
      <c r="L785" s="9">
        <v>8</v>
      </c>
      <c r="M785" s="14">
        <f t="shared" si="69"/>
        <v>2.4384000000000001</v>
      </c>
      <c r="N785" s="15">
        <v>1.6</v>
      </c>
      <c r="O785" s="15">
        <f t="shared" si="70"/>
        <v>0.48768000000000006</v>
      </c>
      <c r="P785" s="18"/>
      <c r="Q785" s="18"/>
      <c r="R785" s="19" t="s">
        <v>28</v>
      </c>
    </row>
    <row r="786" spans="1:18" x14ac:dyDescent="0.25">
      <c r="A786" s="3" t="s">
        <v>22</v>
      </c>
      <c r="B786" s="33" t="s">
        <v>23</v>
      </c>
      <c r="C786" s="4" t="s">
        <v>24</v>
      </c>
      <c r="D786" s="20" t="s">
        <v>1573</v>
      </c>
      <c r="E786" s="4" t="s">
        <v>1574</v>
      </c>
      <c r="F786" s="12">
        <v>46.334932960000003</v>
      </c>
      <c r="G786" s="4">
        <v>-111.21995389999999</v>
      </c>
      <c r="H786" s="9">
        <v>11.8</v>
      </c>
      <c r="I786" s="9">
        <f t="shared" si="71"/>
        <v>30.561859701964806</v>
      </c>
      <c r="J786" s="9"/>
      <c r="K786" s="9"/>
      <c r="L786" s="9">
        <v>12</v>
      </c>
      <c r="M786" s="14">
        <f t="shared" si="69"/>
        <v>3.6576000000000004</v>
      </c>
      <c r="N786" s="15">
        <v>2.6</v>
      </c>
      <c r="O786" s="15">
        <f t="shared" si="70"/>
        <v>0.79248000000000007</v>
      </c>
      <c r="P786" s="18"/>
      <c r="Q786" s="18"/>
      <c r="R786" s="19" t="s">
        <v>28</v>
      </c>
    </row>
    <row r="787" spans="1:18" x14ac:dyDescent="0.25">
      <c r="A787" s="3" t="s">
        <v>22</v>
      </c>
      <c r="B787" s="33" t="s">
        <v>23</v>
      </c>
      <c r="C787" s="4" t="s">
        <v>24</v>
      </c>
      <c r="D787" s="20" t="s">
        <v>1575</v>
      </c>
      <c r="E787" s="4" t="s">
        <v>1576</v>
      </c>
      <c r="F787" s="12">
        <v>46.324654500000001</v>
      </c>
      <c r="G787" s="4">
        <v>-111.29356900000001</v>
      </c>
      <c r="H787" s="9">
        <v>87.7</v>
      </c>
      <c r="I787" s="9">
        <f t="shared" si="71"/>
        <v>227.14195727646722</v>
      </c>
      <c r="J787" s="9"/>
      <c r="K787" s="9"/>
      <c r="L787" s="9">
        <v>29</v>
      </c>
      <c r="M787" s="14">
        <f t="shared" si="69"/>
        <v>8.8391999999999999</v>
      </c>
      <c r="N787" s="15">
        <v>2</v>
      </c>
      <c r="O787" s="15">
        <f t="shared" si="70"/>
        <v>0.60960000000000003</v>
      </c>
      <c r="P787" s="18"/>
      <c r="Q787" s="18"/>
      <c r="R787" s="19" t="s">
        <v>28</v>
      </c>
    </row>
    <row r="788" spans="1:18" x14ac:dyDescent="0.25">
      <c r="A788" s="3" t="s">
        <v>22</v>
      </c>
      <c r="B788" s="33" t="s">
        <v>23</v>
      </c>
      <c r="C788" s="4" t="s">
        <v>24</v>
      </c>
      <c r="D788" s="20" t="s">
        <v>1577</v>
      </c>
      <c r="E788" s="4" t="s">
        <v>1578</v>
      </c>
      <c r="F788" s="12">
        <v>46.519099580000002</v>
      </c>
      <c r="G788" s="4">
        <v>-111.9466584</v>
      </c>
      <c r="H788" s="9">
        <v>192</v>
      </c>
      <c r="I788" s="9">
        <f t="shared" si="71"/>
        <v>497.27771718451208</v>
      </c>
      <c r="J788" s="9"/>
      <c r="K788" s="9"/>
      <c r="L788" s="9">
        <v>31</v>
      </c>
      <c r="M788" s="14">
        <f t="shared" si="69"/>
        <v>9.4488000000000003</v>
      </c>
      <c r="N788" s="15">
        <v>3.2</v>
      </c>
      <c r="O788" s="15">
        <f t="shared" si="70"/>
        <v>0.97536000000000012</v>
      </c>
      <c r="P788" s="18"/>
      <c r="Q788" s="18"/>
      <c r="R788" s="19" t="s">
        <v>28</v>
      </c>
    </row>
    <row r="789" spans="1:18" x14ac:dyDescent="0.25">
      <c r="A789" s="3" t="s">
        <v>22</v>
      </c>
      <c r="B789" s="33" t="s">
        <v>23</v>
      </c>
      <c r="C789" s="4" t="s">
        <v>24</v>
      </c>
      <c r="D789" s="20" t="s">
        <v>1579</v>
      </c>
      <c r="E789" s="4" t="s">
        <v>1580</v>
      </c>
      <c r="F789" s="12">
        <v>46.482987850000001</v>
      </c>
      <c r="G789" s="4">
        <v>-111.8610977</v>
      </c>
      <c r="H789" s="9">
        <v>3.77</v>
      </c>
      <c r="I789" s="9">
        <f t="shared" si="71"/>
        <v>9.7642551759667207</v>
      </c>
      <c r="J789" s="9"/>
      <c r="K789" s="9"/>
      <c r="L789" s="9">
        <v>10</v>
      </c>
      <c r="M789" s="14">
        <f t="shared" si="69"/>
        <v>3.048</v>
      </c>
      <c r="N789" s="15">
        <v>1.6</v>
      </c>
      <c r="O789" s="15">
        <f t="shared" si="70"/>
        <v>0.48768000000000006</v>
      </c>
      <c r="P789" s="18"/>
      <c r="Q789" s="18"/>
      <c r="R789" s="19" t="s">
        <v>28</v>
      </c>
    </row>
    <row r="790" spans="1:18" x14ac:dyDescent="0.25">
      <c r="A790" s="3" t="s">
        <v>22</v>
      </c>
      <c r="B790" s="33" t="s">
        <v>23</v>
      </c>
      <c r="C790" s="4" t="s">
        <v>24</v>
      </c>
      <c r="D790" s="20" t="s">
        <v>1581</v>
      </c>
      <c r="E790" s="4" t="s">
        <v>1582</v>
      </c>
      <c r="F790" s="12">
        <v>46.533266660000002</v>
      </c>
      <c r="G790" s="4">
        <v>-111.87859899999999</v>
      </c>
      <c r="H790" s="9">
        <v>33.200000000000003</v>
      </c>
      <c r="I790" s="9">
        <f t="shared" si="71"/>
        <v>85.987605263155217</v>
      </c>
      <c r="J790" s="9"/>
      <c r="K790" s="9"/>
      <c r="L790" s="9">
        <v>28</v>
      </c>
      <c r="M790" s="14">
        <f t="shared" si="69"/>
        <v>8.5343999999999998</v>
      </c>
      <c r="N790" s="15">
        <v>2.6</v>
      </c>
      <c r="O790" s="15">
        <f t="shared" si="70"/>
        <v>0.79248000000000007</v>
      </c>
      <c r="P790" s="18"/>
      <c r="Q790" s="18"/>
      <c r="R790" s="19" t="s">
        <v>28</v>
      </c>
    </row>
    <row r="791" spans="1:18" x14ac:dyDescent="0.25">
      <c r="A791" s="3" t="s">
        <v>22</v>
      </c>
      <c r="B791" s="33" t="s">
        <v>23</v>
      </c>
      <c r="C791" s="4" t="s">
        <v>24</v>
      </c>
      <c r="D791" s="20" t="s">
        <v>1583</v>
      </c>
      <c r="E791" s="4" t="s">
        <v>1584</v>
      </c>
      <c r="F791" s="12">
        <v>46.524099159999999</v>
      </c>
      <c r="G791" s="4">
        <v>-112.25695570000001</v>
      </c>
      <c r="H791" s="9">
        <v>30.9</v>
      </c>
      <c r="I791" s="9">
        <f t="shared" si="71"/>
        <v>80.030632609382408</v>
      </c>
      <c r="J791" s="9"/>
      <c r="K791" s="9"/>
      <c r="L791" s="9">
        <v>25</v>
      </c>
      <c r="M791" s="14">
        <f t="shared" si="69"/>
        <v>7.62</v>
      </c>
      <c r="N791" s="15">
        <v>2.5</v>
      </c>
      <c r="O791" s="15">
        <f t="shared" si="70"/>
        <v>0.76200000000000001</v>
      </c>
      <c r="P791" s="18"/>
      <c r="Q791" s="18"/>
      <c r="R791" s="19" t="s">
        <v>28</v>
      </c>
    </row>
    <row r="792" spans="1:18" x14ac:dyDescent="0.25">
      <c r="A792" s="3" t="s">
        <v>22</v>
      </c>
      <c r="B792" s="33" t="s">
        <v>23</v>
      </c>
      <c r="C792" s="4" t="s">
        <v>24</v>
      </c>
      <c r="D792" s="20" t="s">
        <v>1585</v>
      </c>
      <c r="E792" s="4" t="s">
        <v>1586</v>
      </c>
      <c r="F792" s="12">
        <v>46.605490099999997</v>
      </c>
      <c r="G792" s="4">
        <v>-112.0897236</v>
      </c>
      <c r="H792" s="9">
        <v>96.5</v>
      </c>
      <c r="I792" s="9">
        <f t="shared" si="71"/>
        <v>249.93385264742403</v>
      </c>
      <c r="J792" s="9"/>
      <c r="K792" s="9"/>
      <c r="L792" s="9">
        <v>33</v>
      </c>
      <c r="M792" s="14">
        <f t="shared" si="69"/>
        <v>10.058400000000001</v>
      </c>
      <c r="N792" s="15">
        <v>2.2000000000000002</v>
      </c>
      <c r="O792" s="15">
        <f t="shared" si="70"/>
        <v>0.67056000000000004</v>
      </c>
      <c r="P792" s="18"/>
      <c r="Q792" s="18"/>
      <c r="R792" s="19" t="s">
        <v>28</v>
      </c>
    </row>
    <row r="793" spans="1:18" x14ac:dyDescent="0.25">
      <c r="A793" s="3" t="s">
        <v>22</v>
      </c>
      <c r="B793" s="33" t="s">
        <v>23</v>
      </c>
      <c r="C793" s="4" t="s">
        <v>24</v>
      </c>
      <c r="D793" s="20" t="s">
        <v>1587</v>
      </c>
      <c r="E793" s="4" t="s">
        <v>1588</v>
      </c>
      <c r="F793" s="12">
        <v>46.787711100000003</v>
      </c>
      <c r="G793" s="4">
        <v>-112.4067222</v>
      </c>
      <c r="H793" s="9">
        <v>44.4</v>
      </c>
      <c r="I793" s="9">
        <f t="shared" si="71"/>
        <v>114.99547209891841</v>
      </c>
      <c r="J793" s="9"/>
      <c r="K793" s="9"/>
      <c r="L793" s="9">
        <v>24</v>
      </c>
      <c r="M793" s="14">
        <f t="shared" si="69"/>
        <v>7.3152000000000008</v>
      </c>
      <c r="N793" s="15">
        <v>2.8</v>
      </c>
      <c r="O793" s="15">
        <f t="shared" si="70"/>
        <v>0.85343999999999998</v>
      </c>
      <c r="P793" s="18"/>
      <c r="Q793" s="18"/>
      <c r="R793" s="19" t="s">
        <v>28</v>
      </c>
    </row>
    <row r="794" spans="1:18" x14ac:dyDescent="0.25">
      <c r="A794" s="3" t="s">
        <v>22</v>
      </c>
      <c r="B794" s="33" t="s">
        <v>23</v>
      </c>
      <c r="C794" s="4" t="s">
        <v>24</v>
      </c>
      <c r="D794" s="20" t="s">
        <v>1589</v>
      </c>
      <c r="E794" s="4" t="s">
        <v>1590</v>
      </c>
      <c r="F794" s="12">
        <v>46.818908299999997</v>
      </c>
      <c r="G794" s="4">
        <v>-112.2505056</v>
      </c>
      <c r="H794" s="9">
        <v>183</v>
      </c>
      <c r="I794" s="9">
        <f t="shared" si="71"/>
        <v>473.96782419148803</v>
      </c>
      <c r="J794" s="9"/>
      <c r="K794" s="9"/>
      <c r="L794" s="9">
        <v>37</v>
      </c>
      <c r="M794" s="14">
        <f t="shared" si="69"/>
        <v>11.277600000000001</v>
      </c>
      <c r="N794" s="15">
        <v>2.5</v>
      </c>
      <c r="O794" s="15">
        <f t="shared" si="70"/>
        <v>0.76200000000000001</v>
      </c>
      <c r="P794" s="18"/>
      <c r="Q794" s="18"/>
      <c r="R794" s="19" t="s">
        <v>28</v>
      </c>
    </row>
    <row r="795" spans="1:18" x14ac:dyDescent="0.25">
      <c r="A795" s="3" t="s">
        <v>22</v>
      </c>
      <c r="B795" s="33" t="s">
        <v>23</v>
      </c>
      <c r="C795" s="4" t="s">
        <v>24</v>
      </c>
      <c r="D795" s="20" t="s">
        <v>1591</v>
      </c>
      <c r="E795" s="4" t="s">
        <v>1592</v>
      </c>
      <c r="F795" s="12">
        <v>46.939385899999998</v>
      </c>
      <c r="G795" s="4">
        <v>-112.126395</v>
      </c>
      <c r="H795" s="9">
        <v>29.9</v>
      </c>
      <c r="I795" s="9">
        <f t="shared" si="71"/>
        <v>77.4406444990464</v>
      </c>
      <c r="J795" s="9"/>
      <c r="K795" s="9"/>
      <c r="L795" s="9">
        <v>16</v>
      </c>
      <c r="M795" s="14">
        <f t="shared" si="69"/>
        <v>4.8768000000000002</v>
      </c>
      <c r="N795" s="15">
        <v>1.7</v>
      </c>
      <c r="O795" s="15">
        <f t="shared" si="70"/>
        <v>0.51816000000000006</v>
      </c>
      <c r="P795" s="18"/>
      <c r="Q795" s="18"/>
      <c r="R795" s="19" t="s">
        <v>28</v>
      </c>
    </row>
    <row r="796" spans="1:18" x14ac:dyDescent="0.25">
      <c r="A796" s="3" t="s">
        <v>22</v>
      </c>
      <c r="B796" s="33" t="s">
        <v>23</v>
      </c>
      <c r="C796" s="4" t="s">
        <v>24</v>
      </c>
      <c r="D796" s="20" t="s">
        <v>1593</v>
      </c>
      <c r="E796" s="4" t="s">
        <v>1594</v>
      </c>
      <c r="F796" s="12">
        <v>47.086611079999997</v>
      </c>
      <c r="G796" s="4">
        <v>-111.9936099</v>
      </c>
      <c r="H796" s="9">
        <v>15.7</v>
      </c>
      <c r="I796" s="9">
        <f t="shared" si="71"/>
        <v>40.662813332275199</v>
      </c>
      <c r="J796" s="9"/>
      <c r="K796" s="9"/>
      <c r="L796" s="9">
        <v>15</v>
      </c>
      <c r="M796" s="14">
        <f t="shared" si="69"/>
        <v>4.5720000000000001</v>
      </c>
      <c r="N796" s="15">
        <v>1.3</v>
      </c>
      <c r="O796" s="15">
        <f t="shared" si="70"/>
        <v>0.39624000000000004</v>
      </c>
      <c r="P796" s="18"/>
      <c r="Q796" s="18"/>
      <c r="R796" s="19" t="s">
        <v>28</v>
      </c>
    </row>
    <row r="797" spans="1:18" x14ac:dyDescent="0.25">
      <c r="A797" s="3" t="s">
        <v>22</v>
      </c>
      <c r="B797" s="33" t="s">
        <v>23</v>
      </c>
      <c r="C797" s="4" t="s">
        <v>24</v>
      </c>
      <c r="D797" s="20" t="s">
        <v>1595</v>
      </c>
      <c r="E797" s="4" t="s">
        <v>1596</v>
      </c>
      <c r="F797" s="12">
        <v>47.07633336</v>
      </c>
      <c r="G797" s="4">
        <v>-111.95555210000001</v>
      </c>
      <c r="H797" s="9">
        <v>35.700000000000003</v>
      </c>
      <c r="I797" s="9">
        <f t="shared" si="71"/>
        <v>92.462575538995225</v>
      </c>
      <c r="J797" s="9"/>
      <c r="K797" s="9"/>
      <c r="L797" s="9">
        <v>18</v>
      </c>
      <c r="M797" s="14">
        <f t="shared" si="69"/>
        <v>5.4864000000000006</v>
      </c>
      <c r="N797" s="15">
        <v>1.5</v>
      </c>
      <c r="O797" s="15">
        <f t="shared" si="70"/>
        <v>0.45720000000000005</v>
      </c>
      <c r="P797" s="18"/>
      <c r="Q797" s="18"/>
      <c r="R797" s="19" t="s">
        <v>28</v>
      </c>
    </row>
    <row r="798" spans="1:18" x14ac:dyDescent="0.25">
      <c r="A798" s="3" t="s">
        <v>22</v>
      </c>
      <c r="B798" s="33" t="s">
        <v>23</v>
      </c>
      <c r="C798" s="4" t="s">
        <v>24</v>
      </c>
      <c r="D798" s="20" t="s">
        <v>1597</v>
      </c>
      <c r="E798" s="4" t="s">
        <v>1598</v>
      </c>
      <c r="F798" s="12">
        <v>47.291611600000003</v>
      </c>
      <c r="G798" s="4">
        <v>-112.4508589</v>
      </c>
      <c r="H798" s="9">
        <v>123</v>
      </c>
      <c r="I798" s="9">
        <f t="shared" si="71"/>
        <v>318.56853757132802</v>
      </c>
      <c r="J798" s="9"/>
      <c r="K798" s="9"/>
      <c r="L798" s="9">
        <v>83</v>
      </c>
      <c r="M798" s="14">
        <f t="shared" si="69"/>
        <v>25.298400000000001</v>
      </c>
      <c r="N798" s="15">
        <v>3</v>
      </c>
      <c r="O798" s="15">
        <f t="shared" si="70"/>
        <v>0.9144000000000001</v>
      </c>
      <c r="P798" s="18"/>
      <c r="Q798" s="18"/>
      <c r="R798" s="19" t="s">
        <v>28</v>
      </c>
    </row>
    <row r="799" spans="1:18" x14ac:dyDescent="0.25">
      <c r="A799" s="3" t="s">
        <v>22</v>
      </c>
      <c r="B799" s="33" t="s">
        <v>23</v>
      </c>
      <c r="C799" s="4" t="s">
        <v>24</v>
      </c>
      <c r="D799" s="20" t="s">
        <v>1599</v>
      </c>
      <c r="E799" s="4" t="s">
        <v>1600</v>
      </c>
      <c r="F799" s="12">
        <v>47.199112290000002</v>
      </c>
      <c r="G799" s="4">
        <v>-112.0963938</v>
      </c>
      <c r="H799" s="9">
        <v>325</v>
      </c>
      <c r="I799" s="9">
        <f t="shared" si="71"/>
        <v>841.74613585920008</v>
      </c>
      <c r="J799" s="9"/>
      <c r="K799" s="9"/>
      <c r="L799" s="9">
        <v>85</v>
      </c>
      <c r="M799" s="14">
        <f t="shared" si="69"/>
        <v>25.908000000000001</v>
      </c>
      <c r="N799" s="15">
        <v>4</v>
      </c>
      <c r="O799" s="15">
        <f t="shared" si="70"/>
        <v>1.2192000000000001</v>
      </c>
      <c r="P799" s="18"/>
      <c r="Q799" s="18"/>
      <c r="R799" s="19" t="s">
        <v>28</v>
      </c>
    </row>
    <row r="800" spans="1:18" x14ac:dyDescent="0.25">
      <c r="A800" s="3" t="s">
        <v>22</v>
      </c>
      <c r="B800" s="33" t="s">
        <v>23</v>
      </c>
      <c r="C800" s="4" t="s">
        <v>24</v>
      </c>
      <c r="D800" s="20" t="s">
        <v>1601</v>
      </c>
      <c r="E800" s="4" t="s">
        <v>1602</v>
      </c>
      <c r="F800" s="12">
        <v>46.61272958</v>
      </c>
      <c r="G800" s="4">
        <v>-110.75659570000001</v>
      </c>
      <c r="H800" s="9">
        <v>6.42</v>
      </c>
      <c r="I800" s="9">
        <f t="shared" si="71"/>
        <v>16.62772366835712</v>
      </c>
      <c r="J800" s="9"/>
      <c r="K800" s="9"/>
      <c r="L800" s="9">
        <v>8.5</v>
      </c>
      <c r="M800" s="14">
        <f t="shared" si="69"/>
        <v>2.5908000000000002</v>
      </c>
      <c r="N800" s="15">
        <v>2.5</v>
      </c>
      <c r="O800" s="15">
        <f t="shared" si="70"/>
        <v>0.76200000000000001</v>
      </c>
      <c r="P800" s="18"/>
      <c r="Q800" s="18"/>
      <c r="R800" s="19" t="s">
        <v>28</v>
      </c>
    </row>
    <row r="801" spans="1:18" x14ac:dyDescent="0.25">
      <c r="A801" s="3" t="s">
        <v>22</v>
      </c>
      <c r="B801" s="33" t="s">
        <v>23</v>
      </c>
      <c r="C801" s="4" t="s">
        <v>24</v>
      </c>
      <c r="D801" s="20" t="s">
        <v>1603</v>
      </c>
      <c r="E801" s="4" t="s">
        <v>1604</v>
      </c>
      <c r="F801" s="12">
        <v>46.73159167</v>
      </c>
      <c r="G801" s="4">
        <v>-110.8387472</v>
      </c>
      <c r="H801" s="9">
        <v>7.27</v>
      </c>
      <c r="I801" s="9">
        <f t="shared" si="71"/>
        <v>18.829213562142723</v>
      </c>
      <c r="J801" s="9"/>
      <c r="K801" s="9"/>
      <c r="L801" s="9">
        <v>12</v>
      </c>
      <c r="M801" s="14">
        <f t="shared" si="69"/>
        <v>3.6576000000000004</v>
      </c>
      <c r="N801" s="15" t="s">
        <v>1605</v>
      </c>
      <c r="O801" s="15"/>
      <c r="P801" s="18"/>
      <c r="Q801" s="18"/>
      <c r="R801" s="19" t="s">
        <v>28</v>
      </c>
    </row>
    <row r="802" spans="1:18" x14ac:dyDescent="0.25">
      <c r="A802" s="3" t="s">
        <v>22</v>
      </c>
      <c r="B802" s="33" t="s">
        <v>23</v>
      </c>
      <c r="C802" s="4" t="s">
        <v>24</v>
      </c>
      <c r="D802" s="20" t="s">
        <v>1606</v>
      </c>
      <c r="E802" s="4" t="s">
        <v>1607</v>
      </c>
      <c r="F802" s="12">
        <v>46.7996835</v>
      </c>
      <c r="G802" s="4">
        <v>-110.7035446</v>
      </c>
      <c r="H802" s="9">
        <v>5.22</v>
      </c>
      <c r="I802" s="9">
        <f t="shared" si="71"/>
        <v>13.519737935953922</v>
      </c>
      <c r="J802" s="9"/>
      <c r="K802" s="9"/>
      <c r="L802" s="9">
        <v>25</v>
      </c>
      <c r="M802" s="14">
        <f t="shared" si="69"/>
        <v>7.62</v>
      </c>
      <c r="N802" s="15">
        <v>2.4</v>
      </c>
      <c r="O802" s="15">
        <f t="shared" ref="O802:O814" si="72">N802*0.3048</f>
        <v>0.73152000000000006</v>
      </c>
      <c r="P802" s="18"/>
      <c r="Q802" s="18"/>
      <c r="R802" s="19" t="s">
        <v>28</v>
      </c>
    </row>
    <row r="803" spans="1:18" x14ac:dyDescent="0.25">
      <c r="A803" s="3" t="s">
        <v>22</v>
      </c>
      <c r="B803" s="33" t="s">
        <v>23</v>
      </c>
      <c r="C803" s="4" t="s">
        <v>24</v>
      </c>
      <c r="D803" s="20" t="s">
        <v>1608</v>
      </c>
      <c r="E803" s="4" t="s">
        <v>1609</v>
      </c>
      <c r="F803" s="12">
        <v>46.774961050000002</v>
      </c>
      <c r="G803" s="4">
        <v>-110.7013216</v>
      </c>
      <c r="H803" s="9">
        <v>1.5</v>
      </c>
      <c r="I803" s="9">
        <f t="shared" si="71"/>
        <v>3.8849821655040007</v>
      </c>
      <c r="J803" s="9"/>
      <c r="K803" s="9"/>
      <c r="L803" s="9">
        <v>9</v>
      </c>
      <c r="M803" s="14">
        <f t="shared" si="69"/>
        <v>2.7432000000000003</v>
      </c>
      <c r="N803" s="15">
        <v>1.9</v>
      </c>
      <c r="O803" s="15">
        <f t="shared" si="72"/>
        <v>0.57911999999999997</v>
      </c>
      <c r="P803" s="18"/>
      <c r="Q803" s="18"/>
      <c r="R803" s="19" t="s">
        <v>28</v>
      </c>
    </row>
    <row r="804" spans="1:18" x14ac:dyDescent="0.25">
      <c r="A804" s="3" t="s">
        <v>22</v>
      </c>
      <c r="B804" s="33" t="s">
        <v>23</v>
      </c>
      <c r="C804" s="4" t="s">
        <v>24</v>
      </c>
      <c r="D804" s="20" t="s">
        <v>1610</v>
      </c>
      <c r="E804" s="4" t="s">
        <v>1611</v>
      </c>
      <c r="F804" s="12">
        <v>46.768015300000002</v>
      </c>
      <c r="G804" s="4">
        <v>-110.8099362</v>
      </c>
      <c r="H804" s="9">
        <v>42.8</v>
      </c>
      <c r="I804" s="9">
        <f t="shared" si="71"/>
        <v>110.85149112238081</v>
      </c>
      <c r="J804" s="9"/>
      <c r="K804" s="9"/>
      <c r="L804" s="9">
        <v>33</v>
      </c>
      <c r="M804" s="14">
        <f t="shared" si="69"/>
        <v>10.058400000000001</v>
      </c>
      <c r="N804" s="15">
        <v>3</v>
      </c>
      <c r="O804" s="15">
        <f t="shared" si="72"/>
        <v>0.9144000000000001</v>
      </c>
      <c r="P804" s="18"/>
      <c r="Q804" s="18"/>
      <c r="R804" s="19" t="s">
        <v>28</v>
      </c>
    </row>
    <row r="805" spans="1:18" x14ac:dyDescent="0.25">
      <c r="A805" s="3" t="s">
        <v>779</v>
      </c>
      <c r="B805" s="33" t="s">
        <v>1251</v>
      </c>
      <c r="C805" s="4" t="s">
        <v>24</v>
      </c>
      <c r="D805" s="20" t="s">
        <v>1612</v>
      </c>
      <c r="E805" s="4" t="s">
        <v>1613</v>
      </c>
      <c r="F805" s="12">
        <v>47.189118970000003</v>
      </c>
      <c r="G805" s="4">
        <v>-111.3863518</v>
      </c>
      <c r="H805" s="9">
        <v>1594</v>
      </c>
      <c r="I805" s="9">
        <f t="shared" si="71"/>
        <v>4128.4410478755844</v>
      </c>
      <c r="J805" s="9"/>
      <c r="K805" s="9"/>
      <c r="L805" s="9">
        <v>98</v>
      </c>
      <c r="M805" s="14">
        <f t="shared" si="69"/>
        <v>29.8704</v>
      </c>
      <c r="N805" s="15">
        <v>5</v>
      </c>
      <c r="O805" s="15">
        <f t="shared" si="72"/>
        <v>1.524</v>
      </c>
      <c r="P805" s="18"/>
      <c r="Q805" s="18"/>
      <c r="R805" s="19" t="s">
        <v>28</v>
      </c>
    </row>
    <row r="806" spans="1:18" x14ac:dyDescent="0.25">
      <c r="A806" s="3" t="s">
        <v>779</v>
      </c>
      <c r="B806" s="33" t="s">
        <v>1251</v>
      </c>
      <c r="C806" s="4" t="s">
        <v>24</v>
      </c>
      <c r="D806" s="20" t="s">
        <v>1614</v>
      </c>
      <c r="E806" s="4" t="s">
        <v>1615</v>
      </c>
      <c r="F806" s="12">
        <v>47.306342899999997</v>
      </c>
      <c r="G806" s="4">
        <v>-111.4244114</v>
      </c>
      <c r="H806" s="9">
        <v>1.44</v>
      </c>
      <c r="I806" s="9">
        <f t="shared" si="71"/>
        <v>3.7295828788838401</v>
      </c>
      <c r="J806" s="9"/>
      <c r="K806" s="9"/>
      <c r="L806" s="9">
        <v>2.5</v>
      </c>
      <c r="M806" s="14">
        <f t="shared" si="69"/>
        <v>0.76200000000000001</v>
      </c>
      <c r="N806" s="15">
        <v>0.4</v>
      </c>
      <c r="O806" s="15">
        <f t="shared" si="72"/>
        <v>0.12192000000000001</v>
      </c>
      <c r="P806" s="18"/>
      <c r="Q806" s="18"/>
      <c r="R806" s="19" t="s">
        <v>28</v>
      </c>
    </row>
    <row r="807" spans="1:18" x14ac:dyDescent="0.25">
      <c r="A807" s="3" t="s">
        <v>779</v>
      </c>
      <c r="B807" s="33" t="s">
        <v>1251</v>
      </c>
      <c r="C807" s="4" t="s">
        <v>24</v>
      </c>
      <c r="D807" s="20" t="s">
        <v>1616</v>
      </c>
      <c r="E807" s="4" t="s">
        <v>1617</v>
      </c>
      <c r="F807" s="12">
        <v>47.323843199999999</v>
      </c>
      <c r="G807" s="4">
        <v>-111.42718979999999</v>
      </c>
      <c r="H807" s="9">
        <v>22.1</v>
      </c>
      <c r="I807" s="9">
        <f t="shared" si="71"/>
        <v>57.238737238425607</v>
      </c>
      <c r="J807" s="9"/>
      <c r="K807" s="9"/>
      <c r="L807" s="9">
        <v>11</v>
      </c>
      <c r="M807" s="14">
        <f t="shared" si="69"/>
        <v>3.3528000000000002</v>
      </c>
      <c r="N807" s="15">
        <v>2.4</v>
      </c>
      <c r="O807" s="15">
        <f t="shared" si="72"/>
        <v>0.73152000000000006</v>
      </c>
      <c r="P807" s="18"/>
      <c r="Q807" s="18"/>
      <c r="R807" s="19" t="s">
        <v>28</v>
      </c>
    </row>
    <row r="808" spans="1:18" x14ac:dyDescent="0.25">
      <c r="A808" s="3" t="s">
        <v>22</v>
      </c>
      <c r="B808" s="33" t="s">
        <v>23</v>
      </c>
      <c r="C808" s="4" t="s">
        <v>24</v>
      </c>
      <c r="D808" s="20" t="s">
        <v>1618</v>
      </c>
      <c r="E808" s="4" t="s">
        <v>1619</v>
      </c>
      <c r="F808" s="12">
        <v>47.6024447</v>
      </c>
      <c r="G808" s="4">
        <v>-112.7575418</v>
      </c>
      <c r="H808" s="9">
        <v>20.8</v>
      </c>
      <c r="I808" s="9">
        <f t="shared" si="71"/>
        <v>53.871752694988807</v>
      </c>
      <c r="J808" s="9"/>
      <c r="K808" s="9"/>
      <c r="L808" s="9">
        <v>24</v>
      </c>
      <c r="M808" s="14">
        <f t="shared" si="69"/>
        <v>7.3152000000000008</v>
      </c>
      <c r="N808" s="15">
        <v>2.5</v>
      </c>
      <c r="O808" s="15">
        <f t="shared" si="72"/>
        <v>0.76200000000000001</v>
      </c>
      <c r="P808" s="18"/>
      <c r="Q808" s="18"/>
      <c r="R808" s="19" t="s">
        <v>28</v>
      </c>
    </row>
    <row r="809" spans="1:18" x14ac:dyDescent="0.25">
      <c r="A809" s="3" t="s">
        <v>22</v>
      </c>
      <c r="B809" s="33" t="s">
        <v>23</v>
      </c>
      <c r="C809" s="4" t="s">
        <v>24</v>
      </c>
      <c r="D809" s="20" t="s">
        <v>1620</v>
      </c>
      <c r="E809" s="4" t="s">
        <v>1621</v>
      </c>
      <c r="F809" s="12">
        <v>47.620778749999999</v>
      </c>
      <c r="G809" s="4">
        <v>-112.70698400000001</v>
      </c>
      <c r="H809" s="9">
        <v>609</v>
      </c>
      <c r="I809" s="9">
        <f t="shared" si="71"/>
        <v>1577.3027591946243</v>
      </c>
      <c r="J809" s="9"/>
      <c r="K809" s="9"/>
      <c r="L809" s="9">
        <v>193</v>
      </c>
      <c r="M809" s="14">
        <f t="shared" si="69"/>
        <v>58.8264</v>
      </c>
      <c r="N809" s="15">
        <v>7.3</v>
      </c>
      <c r="O809" s="15">
        <f t="shared" si="72"/>
        <v>2.2250399999999999</v>
      </c>
      <c r="P809" s="18"/>
      <c r="Q809" s="18"/>
      <c r="R809" s="19" t="s">
        <v>28</v>
      </c>
    </row>
    <row r="810" spans="1:18" x14ac:dyDescent="0.25">
      <c r="A810" s="3" t="s">
        <v>779</v>
      </c>
      <c r="B810" s="33" t="s">
        <v>1251</v>
      </c>
      <c r="C810" s="4" t="s">
        <v>24</v>
      </c>
      <c r="D810" s="20" t="s">
        <v>1622</v>
      </c>
      <c r="E810" s="4" t="s">
        <v>1623</v>
      </c>
      <c r="F810" s="12">
        <v>47.545505560000002</v>
      </c>
      <c r="G810" s="4">
        <v>-112.4736833</v>
      </c>
      <c r="H810" s="9">
        <v>96.1</v>
      </c>
      <c r="I810" s="9">
        <f t="shared" si="71"/>
        <v>248.89785740328961</v>
      </c>
      <c r="J810" s="9"/>
      <c r="K810" s="9"/>
      <c r="L810" s="9">
        <v>35</v>
      </c>
      <c r="M810" s="14">
        <f t="shared" si="69"/>
        <v>10.668000000000001</v>
      </c>
      <c r="N810" s="15">
        <v>3.5</v>
      </c>
      <c r="O810" s="15">
        <f t="shared" si="72"/>
        <v>1.0668</v>
      </c>
      <c r="P810" s="18"/>
      <c r="Q810" s="18"/>
      <c r="R810" s="19" t="s">
        <v>28</v>
      </c>
    </row>
    <row r="811" spans="1:18" x14ac:dyDescent="0.25">
      <c r="A811" s="3" t="s">
        <v>779</v>
      </c>
      <c r="B811" s="33" t="s">
        <v>1251</v>
      </c>
      <c r="C811" s="4" t="s">
        <v>24</v>
      </c>
      <c r="D811" s="20" t="s">
        <v>1624</v>
      </c>
      <c r="E811" s="4" t="s">
        <v>1625</v>
      </c>
      <c r="F811" s="12">
        <v>47.483280600000001</v>
      </c>
      <c r="G811" s="4">
        <v>-112.3841898</v>
      </c>
      <c r="H811" s="9">
        <v>157</v>
      </c>
      <c r="I811" s="9">
        <f t="shared" si="71"/>
        <v>406.62813332275203</v>
      </c>
      <c r="J811" s="9"/>
      <c r="K811" s="9"/>
      <c r="L811" s="9">
        <v>50</v>
      </c>
      <c r="M811" s="14">
        <f t="shared" si="69"/>
        <v>15.24</v>
      </c>
      <c r="N811" s="15">
        <v>3.5</v>
      </c>
      <c r="O811" s="15">
        <f t="shared" si="72"/>
        <v>1.0668</v>
      </c>
      <c r="P811" s="18"/>
      <c r="Q811" s="18"/>
      <c r="R811" s="19" t="s">
        <v>28</v>
      </c>
    </row>
    <row r="812" spans="1:18" x14ac:dyDescent="0.25">
      <c r="A812" s="3" t="s">
        <v>779</v>
      </c>
      <c r="B812" s="33" t="s">
        <v>1251</v>
      </c>
      <c r="C812" s="4" t="s">
        <v>24</v>
      </c>
      <c r="D812" s="20" t="s">
        <v>1626</v>
      </c>
      <c r="E812" s="4" t="s">
        <v>1627</v>
      </c>
      <c r="F812" s="12">
        <v>47.502450000000003</v>
      </c>
      <c r="G812" s="4">
        <v>-111.93249419999999</v>
      </c>
      <c r="H812" s="9">
        <v>1320</v>
      </c>
      <c r="I812" s="9">
        <f t="shared" si="71"/>
        <v>3418.7843056435204</v>
      </c>
      <c r="J812" s="9"/>
      <c r="K812" s="9"/>
      <c r="L812" s="9">
        <v>180</v>
      </c>
      <c r="M812" s="14">
        <f t="shared" si="69"/>
        <v>54.864000000000004</v>
      </c>
      <c r="N812" s="15">
        <v>4.5</v>
      </c>
      <c r="O812" s="15">
        <f t="shared" si="72"/>
        <v>1.3716000000000002</v>
      </c>
      <c r="P812" s="18"/>
      <c r="Q812" s="18"/>
      <c r="R812" s="19" t="s">
        <v>28</v>
      </c>
    </row>
    <row r="813" spans="1:18" x14ac:dyDescent="0.25">
      <c r="A813" s="3" t="s">
        <v>779</v>
      </c>
      <c r="B813" s="33" t="s">
        <v>1251</v>
      </c>
      <c r="C813" s="4" t="s">
        <v>24</v>
      </c>
      <c r="D813" s="20" t="s">
        <v>1628</v>
      </c>
      <c r="E813" s="4" t="s">
        <v>1629</v>
      </c>
      <c r="F813" s="12">
        <v>47.755790500000003</v>
      </c>
      <c r="G813" s="4">
        <v>-111.7294316</v>
      </c>
      <c r="H813" s="9">
        <v>3.15</v>
      </c>
      <c r="I813" s="9">
        <f t="shared" si="71"/>
        <v>8.1584625475584005</v>
      </c>
      <c r="J813" s="9"/>
      <c r="K813" s="9"/>
      <c r="L813" s="9">
        <v>5.5</v>
      </c>
      <c r="M813" s="14">
        <f t="shared" si="69"/>
        <v>1.6764000000000001</v>
      </c>
      <c r="N813" s="15">
        <v>0.6</v>
      </c>
      <c r="O813" s="15">
        <f t="shared" si="72"/>
        <v>0.18288000000000001</v>
      </c>
      <c r="P813" s="18"/>
      <c r="Q813" s="18"/>
      <c r="R813" s="19" t="s">
        <v>28</v>
      </c>
    </row>
    <row r="814" spans="1:18" x14ac:dyDescent="0.25">
      <c r="A814" s="3" t="s">
        <v>779</v>
      </c>
      <c r="B814" s="33" t="s">
        <v>1251</v>
      </c>
      <c r="C814" s="4" t="s">
        <v>24</v>
      </c>
      <c r="D814" s="20" t="s">
        <v>1630</v>
      </c>
      <c r="E814" s="4" t="s">
        <v>1631</v>
      </c>
      <c r="F814" s="12">
        <v>47.560790990000001</v>
      </c>
      <c r="G814" s="4">
        <v>-111.5413629</v>
      </c>
      <c r="H814" s="9">
        <v>314</v>
      </c>
      <c r="I814" s="9">
        <f t="shared" si="71"/>
        <v>813.25626664550407</v>
      </c>
      <c r="J814" s="9"/>
      <c r="K814" s="9"/>
      <c r="L814" s="9">
        <v>60</v>
      </c>
      <c r="M814" s="14">
        <f t="shared" si="69"/>
        <v>18.288</v>
      </c>
      <c r="N814" s="15">
        <v>5.5</v>
      </c>
      <c r="O814" s="15">
        <f t="shared" si="72"/>
        <v>1.6764000000000001</v>
      </c>
      <c r="P814" s="18"/>
      <c r="Q814" s="18"/>
      <c r="R814" s="19" t="s">
        <v>28</v>
      </c>
    </row>
    <row r="815" spans="1:18" x14ac:dyDescent="0.25">
      <c r="A815" s="3" t="s">
        <v>779</v>
      </c>
      <c r="B815" s="33" t="s">
        <v>1251</v>
      </c>
      <c r="C815" s="4" t="s">
        <v>24</v>
      </c>
      <c r="D815" s="20" t="s">
        <v>1632</v>
      </c>
      <c r="E815" s="4" t="s">
        <v>1633</v>
      </c>
      <c r="F815" s="12">
        <v>47.525075000000001</v>
      </c>
      <c r="G815" s="4">
        <v>-111.5116556</v>
      </c>
      <c r="H815" s="9">
        <v>1849</v>
      </c>
      <c r="I815" s="9">
        <f t="shared" si="71"/>
        <v>4788.8880160112649</v>
      </c>
      <c r="J815" s="9"/>
      <c r="K815" s="9"/>
      <c r="L815" s="9">
        <v>255</v>
      </c>
      <c r="M815" s="14">
        <f t="shared" si="69"/>
        <v>77.724000000000004</v>
      </c>
      <c r="N815" s="15" t="s">
        <v>1605</v>
      </c>
      <c r="O815" s="15"/>
      <c r="P815" s="18"/>
      <c r="Q815" s="18"/>
      <c r="R815" s="19" t="s">
        <v>28</v>
      </c>
    </row>
    <row r="816" spans="1:18" x14ac:dyDescent="0.25">
      <c r="A816" s="3" t="s">
        <v>779</v>
      </c>
      <c r="B816" s="33" t="s">
        <v>1251</v>
      </c>
      <c r="C816" s="4" t="s">
        <v>24</v>
      </c>
      <c r="D816" s="20" t="s">
        <v>1634</v>
      </c>
      <c r="E816" s="4" t="s">
        <v>1635</v>
      </c>
      <c r="F816" s="12">
        <v>47.527180260000002</v>
      </c>
      <c r="G816" s="4">
        <v>-111.4019172</v>
      </c>
      <c r="H816" s="9">
        <v>21.1</v>
      </c>
      <c r="I816" s="9">
        <f t="shared" si="71"/>
        <v>54.648749128089612</v>
      </c>
      <c r="J816" s="9"/>
      <c r="K816" s="9"/>
      <c r="L816" s="9">
        <v>18</v>
      </c>
      <c r="M816" s="14">
        <f t="shared" si="69"/>
        <v>5.4864000000000006</v>
      </c>
      <c r="N816" s="15">
        <v>0.9</v>
      </c>
      <c r="O816" s="15">
        <f t="shared" ref="O816:O827" si="73">N816*0.3048</f>
        <v>0.27432000000000001</v>
      </c>
      <c r="P816" s="18"/>
      <c r="Q816" s="18"/>
      <c r="R816" s="19" t="s">
        <v>28</v>
      </c>
    </row>
    <row r="817" spans="1:18" x14ac:dyDescent="0.25">
      <c r="A817" s="3" t="s">
        <v>779</v>
      </c>
      <c r="B817" s="33" t="s">
        <v>1251</v>
      </c>
      <c r="C817" s="4" t="s">
        <v>24</v>
      </c>
      <c r="D817" s="20" t="s">
        <v>1636</v>
      </c>
      <c r="E817" s="4" t="s">
        <v>1637</v>
      </c>
      <c r="F817" s="12">
        <v>48.471716669999999</v>
      </c>
      <c r="G817" s="4">
        <v>-112.8037806</v>
      </c>
      <c r="H817" s="9">
        <v>317</v>
      </c>
      <c r="I817" s="9">
        <f t="shared" si="71"/>
        <v>821.02623097651212</v>
      </c>
      <c r="J817" s="9"/>
      <c r="K817" s="9"/>
      <c r="L817" s="9">
        <v>185</v>
      </c>
      <c r="M817" s="14">
        <f t="shared" ref="M817:M880" si="74">L817*0.3048</f>
        <v>56.388000000000005</v>
      </c>
      <c r="N817" s="15">
        <v>6.6</v>
      </c>
      <c r="O817" s="15">
        <f t="shared" si="73"/>
        <v>2.0116800000000001</v>
      </c>
      <c r="P817" s="18"/>
      <c r="Q817" s="18"/>
      <c r="R817" s="19" t="s">
        <v>28</v>
      </c>
    </row>
    <row r="818" spans="1:18" x14ac:dyDescent="0.25">
      <c r="A818" s="3" t="s">
        <v>779</v>
      </c>
      <c r="B818" s="33" t="s">
        <v>1251</v>
      </c>
      <c r="C818" s="4" t="s">
        <v>24</v>
      </c>
      <c r="D818" s="20" t="s">
        <v>1638</v>
      </c>
      <c r="E818" s="4" t="s">
        <v>1639</v>
      </c>
      <c r="F818" s="12">
        <v>48.369971100000001</v>
      </c>
      <c r="G818" s="4">
        <v>-112.8028434</v>
      </c>
      <c r="H818" s="9">
        <v>152</v>
      </c>
      <c r="I818" s="9">
        <f t="shared" si="71"/>
        <v>393.67819277107202</v>
      </c>
      <c r="J818" s="9"/>
      <c r="K818" s="9"/>
      <c r="L818" s="9">
        <v>95</v>
      </c>
      <c r="M818" s="14">
        <f t="shared" si="74"/>
        <v>28.956000000000003</v>
      </c>
      <c r="N818" s="15">
        <v>5</v>
      </c>
      <c r="O818" s="15">
        <f t="shared" si="73"/>
        <v>1.524</v>
      </c>
      <c r="P818" s="18"/>
      <c r="Q818" s="18"/>
      <c r="R818" s="19" t="s">
        <v>28</v>
      </c>
    </row>
    <row r="819" spans="1:18" x14ac:dyDescent="0.25">
      <c r="A819" s="3" t="s">
        <v>779</v>
      </c>
      <c r="B819" s="33" t="s">
        <v>1251</v>
      </c>
      <c r="C819" s="4" t="s">
        <v>24</v>
      </c>
      <c r="D819" s="20" t="s">
        <v>1640</v>
      </c>
      <c r="E819" s="4" t="s">
        <v>1641</v>
      </c>
      <c r="F819" s="12">
        <v>48.241902779999997</v>
      </c>
      <c r="G819" s="4">
        <v>-112.653586</v>
      </c>
      <c r="H819" s="9">
        <v>105</v>
      </c>
      <c r="I819" s="9">
        <f t="shared" si="71"/>
        <v>271.94875158528004</v>
      </c>
      <c r="J819" s="9"/>
      <c r="K819" s="9"/>
      <c r="L819" s="9">
        <v>105</v>
      </c>
      <c r="M819" s="14">
        <f t="shared" si="74"/>
        <v>32.004000000000005</v>
      </c>
      <c r="N819" s="15">
        <v>5</v>
      </c>
      <c r="O819" s="15">
        <f t="shared" si="73"/>
        <v>1.524</v>
      </c>
      <c r="P819" s="18"/>
      <c r="Q819" s="18"/>
      <c r="R819" s="19" t="s">
        <v>28</v>
      </c>
    </row>
    <row r="820" spans="1:18" x14ac:dyDescent="0.25">
      <c r="A820" s="3" t="s">
        <v>779</v>
      </c>
      <c r="B820" s="33" t="s">
        <v>1251</v>
      </c>
      <c r="C820" s="4" t="s">
        <v>24</v>
      </c>
      <c r="D820" s="20" t="s">
        <v>1642</v>
      </c>
      <c r="E820" s="4" t="s">
        <v>1643</v>
      </c>
      <c r="F820" s="12">
        <v>48.236083989999997</v>
      </c>
      <c r="G820" s="4">
        <v>-112.39809769999999</v>
      </c>
      <c r="H820" s="9">
        <v>137</v>
      </c>
      <c r="I820" s="9">
        <f t="shared" si="71"/>
        <v>354.82837111603203</v>
      </c>
      <c r="J820" s="9"/>
      <c r="K820" s="9"/>
      <c r="L820" s="9">
        <v>33</v>
      </c>
      <c r="M820" s="14">
        <f t="shared" si="74"/>
        <v>10.058400000000001</v>
      </c>
      <c r="N820" s="15">
        <v>1.5</v>
      </c>
      <c r="O820" s="15">
        <f t="shared" si="73"/>
        <v>0.45720000000000005</v>
      </c>
      <c r="P820" s="18"/>
      <c r="Q820" s="18"/>
      <c r="R820" s="19" t="s">
        <v>28</v>
      </c>
    </row>
    <row r="821" spans="1:18" x14ac:dyDescent="0.25">
      <c r="A821" s="3" t="s">
        <v>779</v>
      </c>
      <c r="B821" s="33" t="s">
        <v>1251</v>
      </c>
      <c r="C821" s="4" t="s">
        <v>24</v>
      </c>
      <c r="D821" s="20" t="s">
        <v>1644</v>
      </c>
      <c r="E821" s="4" t="s">
        <v>1645</v>
      </c>
      <c r="F821" s="12">
        <v>48.633316999999998</v>
      </c>
      <c r="G821" s="4">
        <v>-112.3469963</v>
      </c>
      <c r="H821" s="9">
        <v>1041</v>
      </c>
      <c r="I821" s="9">
        <f t="shared" si="71"/>
        <v>2696.1776228597764</v>
      </c>
      <c r="J821" s="9"/>
      <c r="K821" s="9"/>
      <c r="L821" s="9">
        <v>108</v>
      </c>
      <c r="M821" s="14">
        <f t="shared" si="74"/>
        <v>32.918399999999998</v>
      </c>
      <c r="N821" s="15">
        <v>3.4</v>
      </c>
      <c r="O821" s="15">
        <f t="shared" si="73"/>
        <v>1.0363200000000001</v>
      </c>
      <c r="P821" s="18"/>
      <c r="Q821" s="18"/>
      <c r="R821" s="19" t="s">
        <v>28</v>
      </c>
    </row>
    <row r="822" spans="1:18" x14ac:dyDescent="0.25">
      <c r="A822" s="3" t="s">
        <v>779</v>
      </c>
      <c r="B822" s="33" t="s">
        <v>1251</v>
      </c>
      <c r="C822" s="4" t="s">
        <v>24</v>
      </c>
      <c r="D822" s="20" t="s">
        <v>1646</v>
      </c>
      <c r="E822" s="4" t="s">
        <v>1647</v>
      </c>
      <c r="F822" s="12">
        <v>48.248863790000001</v>
      </c>
      <c r="G822" s="4">
        <v>-112.2289244</v>
      </c>
      <c r="H822" s="9">
        <v>0.6</v>
      </c>
      <c r="I822" s="9">
        <f t="shared" si="71"/>
        <v>1.5539928662016</v>
      </c>
      <c r="J822" s="9"/>
      <c r="K822" s="9"/>
      <c r="L822" s="9">
        <v>4</v>
      </c>
      <c r="M822" s="14">
        <f t="shared" si="74"/>
        <v>1.2192000000000001</v>
      </c>
      <c r="N822" s="15">
        <v>1</v>
      </c>
      <c r="O822" s="15">
        <f t="shared" si="73"/>
        <v>0.30480000000000002</v>
      </c>
      <c r="P822" s="18"/>
      <c r="Q822" s="18"/>
      <c r="R822" s="19" t="s">
        <v>28</v>
      </c>
    </row>
    <row r="823" spans="1:18" x14ac:dyDescent="0.25">
      <c r="A823" s="3" t="s">
        <v>779</v>
      </c>
      <c r="B823" s="33" t="s">
        <v>1251</v>
      </c>
      <c r="C823" s="4" t="s">
        <v>24</v>
      </c>
      <c r="D823" s="20" t="s">
        <v>1648</v>
      </c>
      <c r="E823" s="4" t="s">
        <v>1649</v>
      </c>
      <c r="F823" s="12">
        <v>48.23636278</v>
      </c>
      <c r="G823" s="4">
        <v>-112.23225739999999</v>
      </c>
      <c r="H823" s="9">
        <v>14.1</v>
      </c>
      <c r="I823" s="9">
        <f t="shared" si="71"/>
        <v>36.518832355737601</v>
      </c>
      <c r="J823" s="9"/>
      <c r="K823" s="9"/>
      <c r="L823" s="9">
        <v>14</v>
      </c>
      <c r="M823" s="14">
        <f t="shared" si="74"/>
        <v>4.2671999999999999</v>
      </c>
      <c r="N823" s="15">
        <v>1.6</v>
      </c>
      <c r="O823" s="15">
        <f t="shared" si="73"/>
        <v>0.48768000000000006</v>
      </c>
      <c r="P823" s="18"/>
      <c r="Q823" s="18"/>
      <c r="R823" s="19" t="s">
        <v>28</v>
      </c>
    </row>
    <row r="824" spans="1:18" x14ac:dyDescent="0.25">
      <c r="A824" s="3" t="s">
        <v>779</v>
      </c>
      <c r="B824" s="33" t="s">
        <v>1251</v>
      </c>
      <c r="C824" s="4" t="s">
        <v>24</v>
      </c>
      <c r="D824" s="20" t="s">
        <v>1650</v>
      </c>
      <c r="E824" s="4" t="s">
        <v>1651</v>
      </c>
      <c r="F824" s="12">
        <v>47.94386076</v>
      </c>
      <c r="G824" s="4">
        <v>-110.514657</v>
      </c>
      <c r="H824" s="9">
        <v>1.62</v>
      </c>
      <c r="I824" s="9">
        <f t="shared" si="71"/>
        <v>4.1957807387443209</v>
      </c>
      <c r="J824" s="9"/>
      <c r="K824" s="9"/>
      <c r="L824" s="9">
        <v>14</v>
      </c>
      <c r="M824" s="14">
        <f t="shared" si="74"/>
        <v>4.2671999999999999</v>
      </c>
      <c r="N824" s="15">
        <v>1.4</v>
      </c>
      <c r="O824" s="15">
        <f t="shared" si="73"/>
        <v>0.42671999999999999</v>
      </c>
      <c r="P824" s="18"/>
      <c r="Q824" s="18"/>
      <c r="R824" s="19" t="s">
        <v>28</v>
      </c>
    </row>
    <row r="825" spans="1:18" x14ac:dyDescent="0.25">
      <c r="A825" s="3" t="s">
        <v>779</v>
      </c>
      <c r="B825" s="33" t="s">
        <v>1251</v>
      </c>
      <c r="C825" s="4" t="s">
        <v>24</v>
      </c>
      <c r="D825" s="20" t="s">
        <v>1652</v>
      </c>
      <c r="E825" s="4" t="s">
        <v>1653</v>
      </c>
      <c r="F825" s="12">
        <v>47.752033300000001</v>
      </c>
      <c r="G825" s="4">
        <v>-112.2395083</v>
      </c>
      <c r="H825" s="9">
        <v>223</v>
      </c>
      <c r="I825" s="9">
        <f t="shared" si="71"/>
        <v>577.56734860492804</v>
      </c>
      <c r="J825" s="9"/>
      <c r="K825" s="9"/>
      <c r="L825" s="9">
        <v>60</v>
      </c>
      <c r="M825" s="14">
        <f t="shared" si="74"/>
        <v>18.288</v>
      </c>
      <c r="N825" s="15">
        <v>4</v>
      </c>
      <c r="O825" s="15">
        <f t="shared" si="73"/>
        <v>1.2192000000000001</v>
      </c>
      <c r="P825" s="18"/>
      <c r="Q825" s="18"/>
      <c r="R825" s="19" t="s">
        <v>28</v>
      </c>
    </row>
    <row r="826" spans="1:18" x14ac:dyDescent="0.25">
      <c r="A826" s="3" t="s">
        <v>779</v>
      </c>
      <c r="B826" s="33" t="s">
        <v>1251</v>
      </c>
      <c r="C826" s="4" t="s">
        <v>24</v>
      </c>
      <c r="D826" s="20" t="s">
        <v>1654</v>
      </c>
      <c r="E826" s="4" t="s">
        <v>1655</v>
      </c>
      <c r="F826" s="12">
        <v>47.930240859999998</v>
      </c>
      <c r="G826" s="4">
        <v>-111.5527635</v>
      </c>
      <c r="H826" s="9">
        <v>1307</v>
      </c>
      <c r="I826" s="9">
        <f t="shared" si="71"/>
        <v>3385.1144602091522</v>
      </c>
      <c r="J826" s="9"/>
      <c r="K826" s="9"/>
      <c r="L826" s="9">
        <v>84</v>
      </c>
      <c r="M826" s="14">
        <f t="shared" si="74"/>
        <v>25.603200000000001</v>
      </c>
      <c r="N826" s="15">
        <v>6</v>
      </c>
      <c r="O826" s="15">
        <f t="shared" si="73"/>
        <v>1.8288000000000002</v>
      </c>
      <c r="P826" s="18"/>
      <c r="Q826" s="18"/>
      <c r="R826" s="19" t="s">
        <v>28</v>
      </c>
    </row>
    <row r="827" spans="1:18" x14ac:dyDescent="0.25">
      <c r="A827" s="3" t="s">
        <v>779</v>
      </c>
      <c r="B827" s="33" t="s">
        <v>1251</v>
      </c>
      <c r="C827" s="4" t="s">
        <v>24</v>
      </c>
      <c r="D827" s="20" t="s">
        <v>1656</v>
      </c>
      <c r="E827" s="4" t="s">
        <v>1657</v>
      </c>
      <c r="F827" s="12">
        <v>47.842738650000001</v>
      </c>
      <c r="G827" s="4">
        <v>-111.59165</v>
      </c>
      <c r="H827" s="9">
        <v>9.67</v>
      </c>
      <c r="I827" s="9">
        <f t="shared" si="71"/>
        <v>25.045185026949124</v>
      </c>
      <c r="J827" s="9"/>
      <c r="K827" s="9"/>
      <c r="L827" s="9">
        <v>17</v>
      </c>
      <c r="M827" s="14">
        <f t="shared" si="74"/>
        <v>5.1816000000000004</v>
      </c>
      <c r="N827" s="15">
        <v>1</v>
      </c>
      <c r="O827" s="15">
        <f t="shared" si="73"/>
        <v>0.30480000000000002</v>
      </c>
      <c r="P827" s="18"/>
      <c r="Q827" s="18"/>
      <c r="R827" s="19" t="s">
        <v>28</v>
      </c>
    </row>
    <row r="828" spans="1:18" x14ac:dyDescent="0.25">
      <c r="A828" s="3" t="s">
        <v>22</v>
      </c>
      <c r="B828" s="33" t="s">
        <v>23</v>
      </c>
      <c r="C828" s="4" t="s">
        <v>24</v>
      </c>
      <c r="D828" s="20" t="s">
        <v>1658</v>
      </c>
      <c r="E828" s="4" t="s">
        <v>1659</v>
      </c>
      <c r="F828" s="12">
        <v>46.753563700000001</v>
      </c>
      <c r="G828" s="4">
        <v>-110.3232524</v>
      </c>
      <c r="H828" s="9">
        <v>58.7</v>
      </c>
      <c r="I828" s="9">
        <f t="shared" si="71"/>
        <v>152.03230207672323</v>
      </c>
      <c r="J828" s="9"/>
      <c r="K828" s="9"/>
      <c r="L828" s="9">
        <v>25</v>
      </c>
      <c r="M828" s="14">
        <f t="shared" si="74"/>
        <v>7.62</v>
      </c>
      <c r="N828" s="15" t="s">
        <v>1605</v>
      </c>
      <c r="O828" s="15"/>
      <c r="P828" s="18"/>
      <c r="Q828" s="18"/>
      <c r="R828" s="19" t="s">
        <v>28</v>
      </c>
    </row>
    <row r="829" spans="1:18" x14ac:dyDescent="0.25">
      <c r="A829" s="3" t="s">
        <v>779</v>
      </c>
      <c r="B829" s="33" t="s">
        <v>1251</v>
      </c>
      <c r="C829" s="4" t="s">
        <v>24</v>
      </c>
      <c r="D829" s="20" t="s">
        <v>1660</v>
      </c>
      <c r="E829" s="4" t="s">
        <v>1661</v>
      </c>
      <c r="F829" s="12">
        <v>46.891625580000003</v>
      </c>
      <c r="G829" s="4">
        <v>-110.2324232</v>
      </c>
      <c r="H829" s="9">
        <v>328</v>
      </c>
      <c r="I829" s="9">
        <f t="shared" si="71"/>
        <v>849.51610019020814</v>
      </c>
      <c r="J829" s="9"/>
      <c r="K829" s="9"/>
      <c r="L829" s="9">
        <v>42</v>
      </c>
      <c r="M829" s="14">
        <f t="shared" si="74"/>
        <v>12.801600000000001</v>
      </c>
      <c r="N829" s="15">
        <v>3.5</v>
      </c>
      <c r="O829" s="15">
        <f t="shared" ref="O829:O836" si="75">N829*0.3048</f>
        <v>1.0668</v>
      </c>
      <c r="P829" s="18"/>
      <c r="Q829" s="18"/>
      <c r="R829" s="19" t="s">
        <v>28</v>
      </c>
    </row>
    <row r="830" spans="1:18" x14ac:dyDescent="0.25">
      <c r="A830" s="3" t="s">
        <v>779</v>
      </c>
      <c r="B830" s="33" t="s">
        <v>1251</v>
      </c>
      <c r="C830" s="4" t="s">
        <v>24</v>
      </c>
      <c r="D830" s="20" t="s">
        <v>1662</v>
      </c>
      <c r="E830" s="4" t="s">
        <v>1663</v>
      </c>
      <c r="F830" s="12">
        <v>46.992736100000002</v>
      </c>
      <c r="G830" s="4">
        <v>-109.795075</v>
      </c>
      <c r="H830" s="9">
        <v>337</v>
      </c>
      <c r="I830" s="9">
        <f t="shared" si="71"/>
        <v>872.82599318323207</v>
      </c>
      <c r="J830" s="9"/>
      <c r="K830" s="9"/>
      <c r="L830" s="9">
        <v>35</v>
      </c>
      <c r="M830" s="14">
        <f t="shared" si="74"/>
        <v>10.668000000000001</v>
      </c>
      <c r="N830" s="15">
        <v>2</v>
      </c>
      <c r="O830" s="15">
        <f t="shared" si="75"/>
        <v>0.60960000000000003</v>
      </c>
      <c r="P830" s="18"/>
      <c r="Q830" s="18"/>
      <c r="R830" s="19" t="s">
        <v>28</v>
      </c>
    </row>
    <row r="831" spans="1:18" x14ac:dyDescent="0.25">
      <c r="A831" s="3" t="s">
        <v>779</v>
      </c>
      <c r="B831" s="33" t="s">
        <v>1251</v>
      </c>
      <c r="C831" s="4" t="s">
        <v>24</v>
      </c>
      <c r="D831" s="20" t="s">
        <v>1664</v>
      </c>
      <c r="E831" s="4" t="s">
        <v>1665</v>
      </c>
      <c r="F831" s="12">
        <v>47.005527399999998</v>
      </c>
      <c r="G831" s="4">
        <v>-109.35073420000001</v>
      </c>
      <c r="H831" s="9">
        <v>20.9</v>
      </c>
      <c r="I831" s="9">
        <f t="shared" si="71"/>
        <v>54.130751506022399</v>
      </c>
      <c r="J831" s="9"/>
      <c r="K831" s="9"/>
      <c r="L831" s="9">
        <v>36</v>
      </c>
      <c r="M831" s="14">
        <f t="shared" si="74"/>
        <v>10.972800000000001</v>
      </c>
      <c r="N831" s="15">
        <v>2.5</v>
      </c>
      <c r="O831" s="15">
        <f t="shared" si="75"/>
        <v>0.76200000000000001</v>
      </c>
      <c r="P831" s="18"/>
      <c r="Q831" s="18"/>
      <c r="R831" s="19" t="s">
        <v>28</v>
      </c>
    </row>
    <row r="832" spans="1:18" x14ac:dyDescent="0.25">
      <c r="A832" s="3" t="s">
        <v>779</v>
      </c>
      <c r="B832" s="33" t="s">
        <v>1251</v>
      </c>
      <c r="C832" s="4" t="s">
        <v>24</v>
      </c>
      <c r="D832" s="20" t="s">
        <v>1666</v>
      </c>
      <c r="E832" s="4" t="s">
        <v>1667</v>
      </c>
      <c r="F832" s="12">
        <v>46.995527170000003</v>
      </c>
      <c r="G832" s="4">
        <v>-109.447683</v>
      </c>
      <c r="H832" s="9">
        <v>3.14</v>
      </c>
      <c r="I832" s="9">
        <f t="shared" si="71"/>
        <v>8.1325626664550406</v>
      </c>
      <c r="J832" s="9"/>
      <c r="K832" s="9"/>
      <c r="L832" s="9">
        <v>5</v>
      </c>
      <c r="M832" s="14">
        <f t="shared" si="74"/>
        <v>1.524</v>
      </c>
      <c r="N832" s="15">
        <v>1</v>
      </c>
      <c r="O832" s="15">
        <f t="shared" si="75"/>
        <v>0.30480000000000002</v>
      </c>
      <c r="P832" s="18"/>
      <c r="Q832" s="18"/>
      <c r="R832" s="19" t="s">
        <v>28</v>
      </c>
    </row>
    <row r="833" spans="1:18" x14ac:dyDescent="0.25">
      <c r="A833" s="3" t="s">
        <v>779</v>
      </c>
      <c r="B833" s="33" t="s">
        <v>1251</v>
      </c>
      <c r="C833" s="4" t="s">
        <v>24</v>
      </c>
      <c r="D833" s="20" t="s">
        <v>1668</v>
      </c>
      <c r="E833" s="4" t="s">
        <v>1669</v>
      </c>
      <c r="F833" s="12">
        <v>46.979033299999998</v>
      </c>
      <c r="G833" s="4">
        <v>-109.4939361</v>
      </c>
      <c r="H833" s="9">
        <v>47.9</v>
      </c>
      <c r="I833" s="9">
        <f t="shared" si="71"/>
        <v>124.06043048509441</v>
      </c>
      <c r="J833" s="9"/>
      <c r="K833" s="9"/>
      <c r="L833" s="9">
        <v>30</v>
      </c>
      <c r="M833" s="14">
        <f t="shared" si="74"/>
        <v>9.1440000000000001</v>
      </c>
      <c r="N833" s="15">
        <v>2.8</v>
      </c>
      <c r="O833" s="15">
        <f t="shared" si="75"/>
        <v>0.85343999999999998</v>
      </c>
      <c r="P833" s="18"/>
      <c r="Q833" s="18"/>
      <c r="R833" s="19" t="s">
        <v>28</v>
      </c>
    </row>
    <row r="834" spans="1:18" x14ac:dyDescent="0.25">
      <c r="A834" s="3" t="s">
        <v>779</v>
      </c>
      <c r="B834" s="33" t="s">
        <v>1251</v>
      </c>
      <c r="C834" s="4" t="s">
        <v>24</v>
      </c>
      <c r="D834" s="20" t="s">
        <v>1670</v>
      </c>
      <c r="E834" s="4" t="s">
        <v>1671</v>
      </c>
      <c r="F834" s="12">
        <v>47.754713459999998</v>
      </c>
      <c r="G834" s="4">
        <v>-108.70710080000001</v>
      </c>
      <c r="H834" s="9">
        <v>3.31</v>
      </c>
      <c r="I834" s="9">
        <f t="shared" si="71"/>
        <v>8.5728606452121614</v>
      </c>
      <c r="J834" s="9"/>
      <c r="K834" s="9"/>
      <c r="L834" s="9">
        <v>14</v>
      </c>
      <c r="M834" s="14">
        <f t="shared" si="74"/>
        <v>4.2671999999999999</v>
      </c>
      <c r="N834" s="15">
        <v>1.5</v>
      </c>
      <c r="O834" s="15">
        <f t="shared" si="75"/>
        <v>0.45720000000000005</v>
      </c>
      <c r="P834" s="18"/>
      <c r="Q834" s="18"/>
      <c r="R834" s="19" t="s">
        <v>28</v>
      </c>
    </row>
    <row r="835" spans="1:18" x14ac:dyDescent="0.25">
      <c r="A835" s="3" t="s">
        <v>22</v>
      </c>
      <c r="B835" s="33" t="s">
        <v>23</v>
      </c>
      <c r="C835" s="4" t="s">
        <v>24</v>
      </c>
      <c r="D835" s="20" t="s">
        <v>1672</v>
      </c>
      <c r="E835" s="4" t="s">
        <v>1673</v>
      </c>
      <c r="F835" s="12">
        <v>46.609951700000003</v>
      </c>
      <c r="G835" s="4">
        <v>-110.5757565</v>
      </c>
      <c r="H835" s="9">
        <v>31.4</v>
      </c>
      <c r="I835" s="9">
        <f t="shared" ref="I835:I898" si="76">H835*1.609344^2</f>
        <v>81.325626664550398</v>
      </c>
      <c r="J835" s="9"/>
      <c r="K835" s="9"/>
      <c r="L835" s="9">
        <v>19</v>
      </c>
      <c r="M835" s="14">
        <f t="shared" si="74"/>
        <v>5.7911999999999999</v>
      </c>
      <c r="N835" s="15">
        <v>2.5</v>
      </c>
      <c r="O835" s="15">
        <f t="shared" si="75"/>
        <v>0.76200000000000001</v>
      </c>
      <c r="P835" s="18"/>
      <c r="Q835" s="18"/>
      <c r="R835" s="19" t="s">
        <v>28</v>
      </c>
    </row>
    <row r="836" spans="1:18" x14ac:dyDescent="0.25">
      <c r="A836" s="3" t="s">
        <v>22</v>
      </c>
      <c r="B836" s="33" t="s">
        <v>23</v>
      </c>
      <c r="C836" s="4" t="s">
        <v>24</v>
      </c>
      <c r="D836" s="20" t="s">
        <v>1674</v>
      </c>
      <c r="E836" s="4" t="s">
        <v>1675</v>
      </c>
      <c r="F836" s="12">
        <v>46.57071389</v>
      </c>
      <c r="G836" s="4">
        <v>-110.5480472</v>
      </c>
      <c r="H836" s="9">
        <v>23.9</v>
      </c>
      <c r="I836" s="9">
        <f t="shared" si="76"/>
        <v>61.900715837030404</v>
      </c>
      <c r="J836" s="9"/>
      <c r="K836" s="9"/>
      <c r="L836" s="9">
        <v>20</v>
      </c>
      <c r="M836" s="14">
        <f t="shared" si="74"/>
        <v>6.0960000000000001</v>
      </c>
      <c r="N836" s="15">
        <v>2.5</v>
      </c>
      <c r="O836" s="15">
        <f t="shared" si="75"/>
        <v>0.76200000000000001</v>
      </c>
      <c r="P836" s="18"/>
      <c r="Q836" s="18"/>
      <c r="R836" s="19" t="s">
        <v>28</v>
      </c>
    </row>
    <row r="837" spans="1:18" x14ac:dyDescent="0.25">
      <c r="A837" s="3" t="s">
        <v>22</v>
      </c>
      <c r="B837" s="33" t="s">
        <v>23</v>
      </c>
      <c r="C837" s="4" t="s">
        <v>24</v>
      </c>
      <c r="D837" s="20" t="s">
        <v>1676</v>
      </c>
      <c r="E837" s="4" t="s">
        <v>1677</v>
      </c>
      <c r="F837" s="12">
        <v>46.45328086</v>
      </c>
      <c r="G837" s="4">
        <v>-110.3821361</v>
      </c>
      <c r="H837" s="9">
        <v>287</v>
      </c>
      <c r="I837" s="9">
        <f t="shared" si="76"/>
        <v>743.32658766643203</v>
      </c>
      <c r="J837" s="9"/>
      <c r="K837" s="9"/>
      <c r="L837" s="9">
        <v>56</v>
      </c>
      <c r="M837" s="14">
        <f t="shared" si="74"/>
        <v>17.0688</v>
      </c>
      <c r="N837" s="15" t="s">
        <v>1605</v>
      </c>
      <c r="O837" s="15"/>
      <c r="P837" s="18"/>
      <c r="Q837" s="18"/>
      <c r="R837" s="19" t="s">
        <v>28</v>
      </c>
    </row>
    <row r="838" spans="1:18" x14ac:dyDescent="0.25">
      <c r="A838" s="3" t="s">
        <v>779</v>
      </c>
      <c r="B838" s="33" t="s">
        <v>1251</v>
      </c>
      <c r="C838" s="4" t="s">
        <v>24</v>
      </c>
      <c r="D838" s="20" t="s">
        <v>1678</v>
      </c>
      <c r="E838" s="4" t="s">
        <v>1679</v>
      </c>
      <c r="F838" s="12">
        <v>47.068306569999997</v>
      </c>
      <c r="G838" s="4">
        <v>-109.213505</v>
      </c>
      <c r="H838" s="9">
        <v>2.2400000000000002</v>
      </c>
      <c r="I838" s="9">
        <f t="shared" si="76"/>
        <v>5.801573367152641</v>
      </c>
      <c r="J838" s="9"/>
      <c r="K838" s="9"/>
      <c r="L838" s="9">
        <v>8</v>
      </c>
      <c r="M838" s="14">
        <f t="shared" si="74"/>
        <v>2.4384000000000001</v>
      </c>
      <c r="N838" s="15">
        <v>1</v>
      </c>
      <c r="O838" s="15">
        <f>N838*0.3048</f>
        <v>0.30480000000000002</v>
      </c>
      <c r="P838" s="18"/>
      <c r="Q838" s="18"/>
      <c r="R838" s="19" t="s">
        <v>28</v>
      </c>
    </row>
    <row r="839" spans="1:18" x14ac:dyDescent="0.25">
      <c r="A839" s="3" t="s">
        <v>779</v>
      </c>
      <c r="B839" s="33" t="s">
        <v>1251</v>
      </c>
      <c r="C839" s="4" t="s">
        <v>24</v>
      </c>
      <c r="D839" s="20" t="s">
        <v>1680</v>
      </c>
      <c r="E839" s="4" t="s">
        <v>1681</v>
      </c>
      <c r="F839" s="12">
        <v>47.078862299999997</v>
      </c>
      <c r="G839" s="4">
        <v>-109.1479456</v>
      </c>
      <c r="H839" s="9">
        <v>3.76</v>
      </c>
      <c r="I839" s="9">
        <f t="shared" si="76"/>
        <v>9.7383552948633607</v>
      </c>
      <c r="J839" s="9"/>
      <c r="K839" s="9"/>
      <c r="L839" s="9">
        <v>9</v>
      </c>
      <c r="M839" s="14">
        <f t="shared" si="74"/>
        <v>2.7432000000000003</v>
      </c>
      <c r="N839" s="15">
        <v>2</v>
      </c>
      <c r="O839" s="15">
        <f>N839*0.3048</f>
        <v>0.60960000000000003</v>
      </c>
      <c r="P839" s="18"/>
      <c r="Q839" s="18"/>
      <c r="R839" s="19" t="s">
        <v>28</v>
      </c>
    </row>
    <row r="840" spans="1:18" x14ac:dyDescent="0.25">
      <c r="A840" s="3" t="s">
        <v>779</v>
      </c>
      <c r="B840" s="33" t="s">
        <v>1251</v>
      </c>
      <c r="C840" s="4" t="s">
        <v>24</v>
      </c>
      <c r="D840" s="20" t="s">
        <v>1682</v>
      </c>
      <c r="E840" s="4" t="s">
        <v>1683</v>
      </c>
      <c r="F840" s="12">
        <v>48.830535599999997</v>
      </c>
      <c r="G840" s="4">
        <v>-113.2014865</v>
      </c>
      <c r="H840" s="9">
        <v>17.899999999999999</v>
      </c>
      <c r="I840" s="9">
        <f t="shared" si="76"/>
        <v>46.360787175014401</v>
      </c>
      <c r="J840" s="9"/>
      <c r="K840" s="9"/>
      <c r="L840" s="9">
        <v>12</v>
      </c>
      <c r="M840" s="14">
        <f t="shared" si="74"/>
        <v>3.6576000000000004</v>
      </c>
      <c r="N840" s="15">
        <v>3.3</v>
      </c>
      <c r="O840" s="15">
        <f>N840*0.3048</f>
        <v>1.0058400000000001</v>
      </c>
      <c r="P840" s="18"/>
      <c r="Q840" s="18"/>
      <c r="R840" s="19" t="s">
        <v>28</v>
      </c>
    </row>
    <row r="841" spans="1:18" x14ac:dyDescent="0.25">
      <c r="A841" s="3" t="s">
        <v>779</v>
      </c>
      <c r="B841" s="33" t="s">
        <v>1251</v>
      </c>
      <c r="C841" s="4" t="s">
        <v>24</v>
      </c>
      <c r="D841" s="20" t="s">
        <v>1684</v>
      </c>
      <c r="E841" s="4" t="s">
        <v>1685</v>
      </c>
      <c r="F841" s="12">
        <v>49.108055559999997</v>
      </c>
      <c r="G841" s="4">
        <v>-110.22305556000001</v>
      </c>
      <c r="H841" s="9">
        <v>175</v>
      </c>
      <c r="I841" s="9">
        <f t="shared" si="76"/>
        <v>453.24791930880008</v>
      </c>
      <c r="J841" s="9"/>
      <c r="K841" s="9"/>
      <c r="L841" s="9">
        <v>32</v>
      </c>
      <c r="M841" s="14">
        <f t="shared" si="74"/>
        <v>9.7536000000000005</v>
      </c>
      <c r="N841" s="15">
        <v>4.2</v>
      </c>
      <c r="O841" s="15">
        <f>N841*0.3048</f>
        <v>1.2801600000000002</v>
      </c>
      <c r="P841" s="18"/>
      <c r="Q841" s="18"/>
      <c r="R841" s="19" t="s">
        <v>28</v>
      </c>
    </row>
    <row r="842" spans="1:18" x14ac:dyDescent="0.25">
      <c r="A842" s="3" t="s">
        <v>779</v>
      </c>
      <c r="B842" s="33" t="s">
        <v>1251</v>
      </c>
      <c r="C842" s="4" t="s">
        <v>24</v>
      </c>
      <c r="D842" s="20" t="s">
        <v>1686</v>
      </c>
      <c r="E842" s="4" t="s">
        <v>1687</v>
      </c>
      <c r="F842" s="12">
        <v>48.420826060000003</v>
      </c>
      <c r="G842" s="4">
        <v>-109.8652056</v>
      </c>
      <c r="H842" s="9">
        <v>17.8</v>
      </c>
      <c r="I842" s="9">
        <f t="shared" si="76"/>
        <v>46.101788363980809</v>
      </c>
      <c r="J842" s="9"/>
      <c r="K842" s="9"/>
      <c r="L842" s="9">
        <v>20</v>
      </c>
      <c r="M842" s="14">
        <f t="shared" si="74"/>
        <v>6.0960000000000001</v>
      </c>
      <c r="N842" s="15">
        <v>1.7</v>
      </c>
      <c r="O842" s="15">
        <f>N842*0.3048</f>
        <v>0.51816000000000006</v>
      </c>
      <c r="P842" s="18"/>
      <c r="Q842" s="18"/>
      <c r="R842" s="19" t="s">
        <v>28</v>
      </c>
    </row>
    <row r="843" spans="1:18" x14ac:dyDescent="0.25">
      <c r="A843" s="3" t="s">
        <v>779</v>
      </c>
      <c r="B843" s="33" t="s">
        <v>1251</v>
      </c>
      <c r="C843" s="4" t="s">
        <v>24</v>
      </c>
      <c r="D843" s="20" t="s">
        <v>1688</v>
      </c>
      <c r="E843" s="4" t="s">
        <v>1689</v>
      </c>
      <c r="F843" s="12">
        <v>48.507498159999997</v>
      </c>
      <c r="G843" s="4">
        <v>-109.63880899999999</v>
      </c>
      <c r="H843" s="9">
        <v>39.6</v>
      </c>
      <c r="I843" s="9">
        <f t="shared" si="76"/>
        <v>102.56352916930561</v>
      </c>
      <c r="J843" s="9"/>
      <c r="K843" s="9"/>
      <c r="L843" s="9">
        <v>17</v>
      </c>
      <c r="M843" s="14">
        <f t="shared" si="74"/>
        <v>5.1816000000000004</v>
      </c>
      <c r="N843" s="15"/>
      <c r="O843" s="15"/>
      <c r="P843" s="18"/>
      <c r="Q843" s="18"/>
      <c r="R843" s="19" t="s">
        <v>28</v>
      </c>
    </row>
    <row r="844" spans="1:18" x14ac:dyDescent="0.25">
      <c r="A844" s="3" t="s">
        <v>779</v>
      </c>
      <c r="B844" s="33" t="s">
        <v>1251</v>
      </c>
      <c r="C844" s="4" t="s">
        <v>24</v>
      </c>
      <c r="D844" s="20" t="s">
        <v>1690</v>
      </c>
      <c r="E844" s="4" t="s">
        <v>1691</v>
      </c>
      <c r="F844" s="12">
        <v>49.016666669999999</v>
      </c>
      <c r="G844" s="4">
        <v>-109.75</v>
      </c>
      <c r="H844" s="9">
        <v>753</v>
      </c>
      <c r="I844" s="9">
        <f t="shared" si="76"/>
        <v>1950.2610470830082</v>
      </c>
      <c r="J844" s="9"/>
      <c r="K844" s="9"/>
      <c r="L844" s="9">
        <v>36</v>
      </c>
      <c r="M844" s="14">
        <f t="shared" si="74"/>
        <v>10.972800000000001</v>
      </c>
      <c r="N844" s="15">
        <v>5.5</v>
      </c>
      <c r="O844" s="15">
        <f>N844*0.3048</f>
        <v>1.6764000000000001</v>
      </c>
      <c r="P844" s="18"/>
      <c r="Q844" s="18"/>
      <c r="R844" s="19" t="s">
        <v>28</v>
      </c>
    </row>
    <row r="845" spans="1:18" x14ac:dyDescent="0.25">
      <c r="A845" s="3" t="s">
        <v>779</v>
      </c>
      <c r="B845" s="33" t="s">
        <v>1251</v>
      </c>
      <c r="C845" s="4" t="s">
        <v>24</v>
      </c>
      <c r="D845" s="20" t="s">
        <v>1692</v>
      </c>
      <c r="E845" s="4" t="s">
        <v>1693</v>
      </c>
      <c r="F845" s="12">
        <v>48.983341799999998</v>
      </c>
      <c r="G845" s="4">
        <v>-109.5312945</v>
      </c>
      <c r="H845" s="9">
        <v>60.2</v>
      </c>
      <c r="I845" s="9">
        <f t="shared" si="76"/>
        <v>155.91728424222723</v>
      </c>
      <c r="J845" s="9"/>
      <c r="K845" s="9"/>
      <c r="L845" s="9">
        <v>16</v>
      </c>
      <c r="M845" s="14">
        <f t="shared" si="74"/>
        <v>4.8768000000000002</v>
      </c>
      <c r="N845" s="15">
        <v>3</v>
      </c>
      <c r="O845" s="15">
        <f>N845*0.3048</f>
        <v>0.9144000000000001</v>
      </c>
      <c r="P845" s="18"/>
      <c r="Q845" s="18"/>
      <c r="R845" s="19" t="s">
        <v>28</v>
      </c>
    </row>
    <row r="846" spans="1:18" x14ac:dyDescent="0.25">
      <c r="A846" s="3" t="s">
        <v>779</v>
      </c>
      <c r="B846" s="33" t="s">
        <v>1251</v>
      </c>
      <c r="C846" s="4" t="s">
        <v>24</v>
      </c>
      <c r="D846" s="20" t="s">
        <v>1694</v>
      </c>
      <c r="E846" s="4" t="s">
        <v>1695</v>
      </c>
      <c r="F846" s="12">
        <v>48.971677300000003</v>
      </c>
      <c r="G846" s="4">
        <v>-109.12988319999999</v>
      </c>
      <c r="H846" s="9">
        <v>89.5</v>
      </c>
      <c r="I846" s="9">
        <f t="shared" si="76"/>
        <v>231.80393587507203</v>
      </c>
      <c r="J846" s="9"/>
      <c r="K846" s="9"/>
      <c r="L846" s="9">
        <v>32</v>
      </c>
      <c r="M846" s="14">
        <f t="shared" si="74"/>
        <v>9.7536000000000005</v>
      </c>
      <c r="N846" s="15">
        <v>6.3</v>
      </c>
      <c r="O846" s="15">
        <f>N846*0.3048</f>
        <v>1.9202399999999999</v>
      </c>
      <c r="P846" s="18"/>
      <c r="Q846" s="18"/>
      <c r="R846" s="19" t="s">
        <v>28</v>
      </c>
    </row>
    <row r="847" spans="1:18" x14ac:dyDescent="0.25">
      <c r="A847" s="3" t="s">
        <v>779</v>
      </c>
      <c r="B847" s="33" t="s">
        <v>1251</v>
      </c>
      <c r="C847" s="4" t="s">
        <v>24</v>
      </c>
      <c r="D847" s="20" t="s">
        <v>1696</v>
      </c>
      <c r="E847" s="4" t="s">
        <v>1697</v>
      </c>
      <c r="F847" s="12">
        <v>49.004722219999998</v>
      </c>
      <c r="G847" s="4">
        <v>-109.23</v>
      </c>
      <c r="H847" s="9">
        <v>66.7</v>
      </c>
      <c r="I847" s="9">
        <f t="shared" si="76"/>
        <v>172.75220695941124</v>
      </c>
      <c r="J847" s="9"/>
      <c r="K847" s="9"/>
      <c r="L847" s="9">
        <v>23</v>
      </c>
      <c r="M847" s="14">
        <f t="shared" si="74"/>
        <v>7.0104000000000006</v>
      </c>
      <c r="N847" s="15">
        <v>2.7</v>
      </c>
      <c r="O847" s="15">
        <f>N847*0.3048</f>
        <v>0.82296000000000014</v>
      </c>
      <c r="P847" s="18"/>
      <c r="Q847" s="18"/>
      <c r="R847" s="19" t="s">
        <v>28</v>
      </c>
    </row>
    <row r="848" spans="1:18" x14ac:dyDescent="0.25">
      <c r="A848" s="3" t="s">
        <v>779</v>
      </c>
      <c r="B848" s="33" t="s">
        <v>1251</v>
      </c>
      <c r="C848" s="4" t="s">
        <v>24</v>
      </c>
      <c r="D848" s="20" t="s">
        <v>1698</v>
      </c>
      <c r="E848" s="4" t="s">
        <v>1699</v>
      </c>
      <c r="F848" s="12">
        <v>48.223605200000002</v>
      </c>
      <c r="G848" s="4">
        <v>-108.7140459</v>
      </c>
      <c r="H848" s="9">
        <v>220</v>
      </c>
      <c r="I848" s="9">
        <f t="shared" si="76"/>
        <v>569.7973842739201</v>
      </c>
      <c r="J848" s="9"/>
      <c r="K848" s="9"/>
      <c r="L848" s="9">
        <v>53</v>
      </c>
      <c r="M848" s="14">
        <f t="shared" si="74"/>
        <v>16.154400000000003</v>
      </c>
      <c r="N848" s="15"/>
      <c r="O848" s="15"/>
      <c r="P848" s="18"/>
      <c r="Q848" s="18"/>
      <c r="R848" s="19" t="s">
        <v>28</v>
      </c>
    </row>
    <row r="849" spans="1:18" x14ac:dyDescent="0.25">
      <c r="A849" s="3" t="s">
        <v>779</v>
      </c>
      <c r="B849" s="33" t="s">
        <v>1251</v>
      </c>
      <c r="C849" s="4" t="s">
        <v>24</v>
      </c>
      <c r="D849" s="20" t="s">
        <v>1700</v>
      </c>
      <c r="E849" s="4" t="s">
        <v>1701</v>
      </c>
      <c r="F849" s="12">
        <v>48.219441379999999</v>
      </c>
      <c r="G849" s="4">
        <v>-108.0367916</v>
      </c>
      <c r="H849" s="9">
        <v>6.64</v>
      </c>
      <c r="I849" s="9">
        <f t="shared" si="76"/>
        <v>17.197521052631043</v>
      </c>
      <c r="J849" s="9"/>
      <c r="K849" s="9"/>
      <c r="L849" s="9">
        <v>9</v>
      </c>
      <c r="M849" s="14">
        <f t="shared" si="74"/>
        <v>2.7432000000000003</v>
      </c>
      <c r="N849" s="15">
        <v>2.4</v>
      </c>
      <c r="O849" s="15">
        <f>N849*0.3048</f>
        <v>0.73152000000000006</v>
      </c>
      <c r="P849" s="18"/>
      <c r="Q849" s="18"/>
      <c r="R849" s="19" t="s">
        <v>28</v>
      </c>
    </row>
    <row r="850" spans="1:18" x14ac:dyDescent="0.25">
      <c r="A850" s="3" t="s">
        <v>779</v>
      </c>
      <c r="B850" s="33" t="s">
        <v>1251</v>
      </c>
      <c r="C850" s="4" t="s">
        <v>24</v>
      </c>
      <c r="D850" s="20" t="s">
        <v>1702</v>
      </c>
      <c r="E850" s="4" t="s">
        <v>1703</v>
      </c>
      <c r="F850" s="12">
        <v>48.275830399999997</v>
      </c>
      <c r="G850" s="4">
        <v>-107.9642884</v>
      </c>
      <c r="H850" s="9">
        <v>4.84</v>
      </c>
      <c r="I850" s="9">
        <f t="shared" si="76"/>
        <v>12.535542454026242</v>
      </c>
      <c r="J850" s="9"/>
      <c r="K850" s="9"/>
      <c r="L850" s="9">
        <v>8.5</v>
      </c>
      <c r="M850" s="14">
        <f t="shared" si="74"/>
        <v>2.5908000000000002</v>
      </c>
      <c r="N850" s="15">
        <v>1.6</v>
      </c>
      <c r="O850" s="15">
        <f>N850*0.3048</f>
        <v>0.48768000000000006</v>
      </c>
      <c r="P850" s="18"/>
      <c r="Q850" s="18"/>
      <c r="R850" s="19" t="s">
        <v>28</v>
      </c>
    </row>
    <row r="851" spans="1:18" x14ac:dyDescent="0.25">
      <c r="A851" s="3" t="s">
        <v>779</v>
      </c>
      <c r="B851" s="33" t="s">
        <v>1251</v>
      </c>
      <c r="C851" s="4" t="s">
        <v>24</v>
      </c>
      <c r="D851" s="20" t="s">
        <v>1704</v>
      </c>
      <c r="E851" s="4" t="s">
        <v>1705</v>
      </c>
      <c r="F851" s="12">
        <v>48.32610845</v>
      </c>
      <c r="G851" s="4">
        <v>-107.9145633</v>
      </c>
      <c r="H851" s="9">
        <v>5.08</v>
      </c>
      <c r="I851" s="9">
        <f t="shared" si="76"/>
        <v>13.157139600506882</v>
      </c>
      <c r="J851" s="9"/>
      <c r="K851" s="9"/>
      <c r="L851" s="9">
        <v>10</v>
      </c>
      <c r="M851" s="14">
        <f t="shared" si="74"/>
        <v>3.048</v>
      </c>
      <c r="N851" s="15">
        <v>1.1000000000000001</v>
      </c>
      <c r="O851" s="15">
        <f>N851*0.3048</f>
        <v>0.33528000000000002</v>
      </c>
      <c r="P851" s="18"/>
      <c r="Q851" s="18"/>
      <c r="R851" s="19" t="s">
        <v>28</v>
      </c>
    </row>
    <row r="852" spans="1:18" x14ac:dyDescent="0.25">
      <c r="A852" s="3" t="s">
        <v>779</v>
      </c>
      <c r="B852" s="33" t="s">
        <v>1251</v>
      </c>
      <c r="C852" s="4" t="s">
        <v>24</v>
      </c>
      <c r="D852" s="20" t="s">
        <v>1706</v>
      </c>
      <c r="E852" s="4" t="s">
        <v>1707</v>
      </c>
      <c r="F852" s="12">
        <v>48.952794400000002</v>
      </c>
      <c r="G852" s="4">
        <v>-107.86176450000001</v>
      </c>
      <c r="H852" s="9">
        <v>458</v>
      </c>
      <c r="I852" s="9">
        <f t="shared" si="76"/>
        <v>1186.2145545338881</v>
      </c>
      <c r="J852" s="9"/>
      <c r="K852" s="9"/>
      <c r="L852" s="9">
        <v>28</v>
      </c>
      <c r="M852" s="14">
        <f t="shared" si="74"/>
        <v>8.5343999999999998</v>
      </c>
      <c r="N852" s="15"/>
      <c r="O852" s="15"/>
      <c r="P852" s="18"/>
      <c r="Q852" s="18"/>
      <c r="R852" s="19" t="s">
        <v>28</v>
      </c>
    </row>
    <row r="853" spans="1:18" x14ac:dyDescent="0.25">
      <c r="A853" s="3" t="s">
        <v>779</v>
      </c>
      <c r="B853" s="33" t="s">
        <v>1251</v>
      </c>
      <c r="C853" s="4" t="s">
        <v>24</v>
      </c>
      <c r="D853" s="20" t="s">
        <v>1708</v>
      </c>
      <c r="E853" s="4" t="s">
        <v>1709</v>
      </c>
      <c r="F853" s="12">
        <v>48.969467199999997</v>
      </c>
      <c r="G853" s="4">
        <v>-106.8394947</v>
      </c>
      <c r="H853" s="9">
        <v>328</v>
      </c>
      <c r="I853" s="9">
        <f t="shared" si="76"/>
        <v>849.51610019020814</v>
      </c>
      <c r="J853" s="9"/>
      <c r="K853" s="9"/>
      <c r="L853" s="9">
        <v>41</v>
      </c>
      <c r="M853" s="14">
        <f t="shared" si="74"/>
        <v>12.4968</v>
      </c>
      <c r="N853" s="15"/>
      <c r="O853" s="15"/>
      <c r="P853" s="18"/>
      <c r="Q853" s="18"/>
      <c r="R853" s="19" t="s">
        <v>28</v>
      </c>
    </row>
    <row r="854" spans="1:18" x14ac:dyDescent="0.25">
      <c r="A854" s="3" t="s">
        <v>779</v>
      </c>
      <c r="B854" s="33" t="s">
        <v>1251</v>
      </c>
      <c r="C854" s="4" t="s">
        <v>24</v>
      </c>
      <c r="D854" s="20" t="s">
        <v>1710</v>
      </c>
      <c r="E854" s="4" t="s">
        <v>1711</v>
      </c>
      <c r="F854" s="12">
        <v>48.991689180000002</v>
      </c>
      <c r="G854" s="4">
        <v>-106.92838759999999</v>
      </c>
      <c r="H854" s="9">
        <v>182</v>
      </c>
      <c r="I854" s="9">
        <f t="shared" si="76"/>
        <v>471.37783608115205</v>
      </c>
      <c r="J854" s="9"/>
      <c r="K854" s="9"/>
      <c r="L854" s="9">
        <v>36</v>
      </c>
      <c r="M854" s="14">
        <f t="shared" si="74"/>
        <v>10.972800000000001</v>
      </c>
      <c r="N854" s="15"/>
      <c r="O854" s="15"/>
      <c r="P854" s="18"/>
      <c r="Q854" s="18"/>
      <c r="R854" s="19" t="s">
        <v>28</v>
      </c>
    </row>
    <row r="855" spans="1:18" x14ac:dyDescent="0.25">
      <c r="A855" s="3" t="s">
        <v>779</v>
      </c>
      <c r="B855" s="33" t="s">
        <v>1251</v>
      </c>
      <c r="C855" s="4" t="s">
        <v>24</v>
      </c>
      <c r="D855" s="20" t="s">
        <v>1712</v>
      </c>
      <c r="E855" s="4" t="s">
        <v>1713</v>
      </c>
      <c r="F855" s="12">
        <v>48.370573180000001</v>
      </c>
      <c r="G855" s="4">
        <v>-106.797275</v>
      </c>
      <c r="H855" s="9">
        <v>11.1</v>
      </c>
      <c r="I855" s="9">
        <f t="shared" si="76"/>
        <v>28.748868024729603</v>
      </c>
      <c r="J855" s="9"/>
      <c r="K855" s="9"/>
      <c r="L855" s="9">
        <v>14</v>
      </c>
      <c r="M855" s="14">
        <f t="shared" si="74"/>
        <v>4.2671999999999999</v>
      </c>
      <c r="N855" s="15">
        <v>3</v>
      </c>
      <c r="O855" s="15">
        <f t="shared" ref="O855:O865" si="77">N855*0.3048</f>
        <v>0.9144000000000001</v>
      </c>
      <c r="P855" s="18"/>
      <c r="Q855" s="18"/>
      <c r="R855" s="19" t="s">
        <v>28</v>
      </c>
    </row>
    <row r="856" spans="1:18" x14ac:dyDescent="0.25">
      <c r="A856" s="3" t="s">
        <v>779</v>
      </c>
      <c r="B856" s="33" t="s">
        <v>1251</v>
      </c>
      <c r="C856" s="4" t="s">
        <v>24</v>
      </c>
      <c r="D856" s="20" t="s">
        <v>1714</v>
      </c>
      <c r="E856" s="4" t="s">
        <v>1715</v>
      </c>
      <c r="F856" s="12">
        <v>48.285852400000003</v>
      </c>
      <c r="G856" s="4">
        <v>-106.70921559999999</v>
      </c>
      <c r="H856" s="9">
        <v>14.3</v>
      </c>
      <c r="I856" s="9">
        <f t="shared" si="76"/>
        <v>37.036829977804807</v>
      </c>
      <c r="J856" s="9"/>
      <c r="K856" s="9"/>
      <c r="L856" s="9">
        <v>8</v>
      </c>
      <c r="M856" s="14">
        <f t="shared" si="74"/>
        <v>2.4384000000000001</v>
      </c>
      <c r="N856" s="15">
        <v>0.6</v>
      </c>
      <c r="O856" s="15">
        <f t="shared" si="77"/>
        <v>0.18288000000000001</v>
      </c>
      <c r="P856" s="18"/>
      <c r="Q856" s="18"/>
      <c r="R856" s="19" t="s">
        <v>28</v>
      </c>
    </row>
    <row r="857" spans="1:18" x14ac:dyDescent="0.25">
      <c r="A857" s="3" t="s">
        <v>779</v>
      </c>
      <c r="B857" s="33" t="s">
        <v>1251</v>
      </c>
      <c r="C857" s="4" t="s">
        <v>24</v>
      </c>
      <c r="D857" s="20" t="s">
        <v>1716</v>
      </c>
      <c r="E857" s="4" t="s">
        <v>1717</v>
      </c>
      <c r="F857" s="12">
        <v>48.114462000000003</v>
      </c>
      <c r="G857" s="4">
        <v>-106.67143799999999</v>
      </c>
      <c r="H857" s="9">
        <v>538</v>
      </c>
      <c r="I857" s="9">
        <f t="shared" si="76"/>
        <v>1393.4136033607681</v>
      </c>
      <c r="J857" s="9"/>
      <c r="K857" s="9"/>
      <c r="L857" s="9">
        <v>50</v>
      </c>
      <c r="M857" s="14">
        <f t="shared" si="74"/>
        <v>15.24</v>
      </c>
      <c r="N857" s="15">
        <v>6.4</v>
      </c>
      <c r="O857" s="15">
        <f t="shared" si="77"/>
        <v>1.9507200000000002</v>
      </c>
      <c r="P857" s="18"/>
      <c r="Q857" s="18"/>
      <c r="R857" s="19" t="s">
        <v>28</v>
      </c>
    </row>
    <row r="858" spans="1:18" x14ac:dyDescent="0.25">
      <c r="A858" s="3" t="s">
        <v>779</v>
      </c>
      <c r="B858" s="33" t="s">
        <v>1251</v>
      </c>
      <c r="C858" s="4" t="s">
        <v>24</v>
      </c>
      <c r="D858" s="20" t="s">
        <v>1718</v>
      </c>
      <c r="E858" s="4" t="s">
        <v>1719</v>
      </c>
      <c r="F858" s="12">
        <v>48.20168649</v>
      </c>
      <c r="G858" s="4">
        <v>-105.7536164</v>
      </c>
      <c r="H858" s="9">
        <v>6.1</v>
      </c>
      <c r="I858" s="9">
        <f t="shared" si="76"/>
        <v>15.7989274730496</v>
      </c>
      <c r="J858" s="9"/>
      <c r="K858" s="9"/>
      <c r="L858" s="9">
        <v>9</v>
      </c>
      <c r="M858" s="14">
        <f t="shared" si="74"/>
        <v>2.7432000000000003</v>
      </c>
      <c r="N858" s="15">
        <v>0.6</v>
      </c>
      <c r="O858" s="15">
        <f t="shared" si="77"/>
        <v>0.18288000000000001</v>
      </c>
      <c r="P858" s="18"/>
      <c r="Q858" s="18"/>
      <c r="R858" s="19" t="s">
        <v>28</v>
      </c>
    </row>
    <row r="859" spans="1:18" x14ac:dyDescent="0.25">
      <c r="A859" s="3" t="s">
        <v>779</v>
      </c>
      <c r="B859" s="33" t="s">
        <v>1251</v>
      </c>
      <c r="C859" s="4" t="s">
        <v>24</v>
      </c>
      <c r="D859" s="20" t="s">
        <v>1720</v>
      </c>
      <c r="E859" s="4" t="s">
        <v>1721</v>
      </c>
      <c r="F859" s="12">
        <v>48.999444439999998</v>
      </c>
      <c r="G859" s="4">
        <v>-105.40888889</v>
      </c>
      <c r="H859" s="9">
        <v>534</v>
      </c>
      <c r="I859" s="9">
        <f t="shared" si="76"/>
        <v>1383.0536509194242</v>
      </c>
      <c r="J859" s="9"/>
      <c r="K859" s="9"/>
      <c r="L859" s="9">
        <v>59</v>
      </c>
      <c r="M859" s="14">
        <f t="shared" si="74"/>
        <v>17.9832</v>
      </c>
      <c r="N859" s="15">
        <v>3</v>
      </c>
      <c r="O859" s="15">
        <f t="shared" si="77"/>
        <v>0.9144000000000001</v>
      </c>
      <c r="P859" s="18"/>
      <c r="Q859" s="18"/>
      <c r="R859" s="19" t="s">
        <v>28</v>
      </c>
    </row>
    <row r="860" spans="1:18" x14ac:dyDescent="0.25">
      <c r="A860" s="3" t="s">
        <v>779</v>
      </c>
      <c r="B860" s="33" t="s">
        <v>1251</v>
      </c>
      <c r="C860" s="4" t="s">
        <v>24</v>
      </c>
      <c r="D860" s="20" t="s">
        <v>1722</v>
      </c>
      <c r="E860" s="4" t="s">
        <v>1723</v>
      </c>
      <c r="F860" s="12">
        <v>48.910874999999997</v>
      </c>
      <c r="G860" s="4">
        <v>-104.93909720000001</v>
      </c>
      <c r="H860" s="9">
        <v>279</v>
      </c>
      <c r="I860" s="9">
        <f t="shared" si="76"/>
        <v>722.60668278374408</v>
      </c>
      <c r="J860" s="9"/>
      <c r="K860" s="9"/>
      <c r="L860" s="9">
        <v>33</v>
      </c>
      <c r="M860" s="14">
        <f t="shared" si="74"/>
        <v>10.058400000000001</v>
      </c>
      <c r="N860" s="15">
        <v>5</v>
      </c>
      <c r="O860" s="15">
        <f t="shared" si="77"/>
        <v>1.524</v>
      </c>
      <c r="P860" s="18"/>
      <c r="Q860" s="18"/>
      <c r="R860" s="19" t="s">
        <v>28</v>
      </c>
    </row>
    <row r="861" spans="1:18" x14ac:dyDescent="0.25">
      <c r="A861" s="3" t="s">
        <v>779</v>
      </c>
      <c r="B861" s="33" t="s">
        <v>1251</v>
      </c>
      <c r="C861" s="4" t="s">
        <v>24</v>
      </c>
      <c r="D861" s="20" t="s">
        <v>1724</v>
      </c>
      <c r="E861" s="4" t="s">
        <v>1725</v>
      </c>
      <c r="F861" s="12">
        <v>48.823917190000003</v>
      </c>
      <c r="G861" s="4">
        <v>-104.4996775</v>
      </c>
      <c r="H861" s="9">
        <v>9.4</v>
      </c>
      <c r="I861" s="9">
        <f t="shared" si="76"/>
        <v>24.345888237158405</v>
      </c>
      <c r="J861" s="9"/>
      <c r="K861" s="9"/>
      <c r="L861" s="9">
        <v>11</v>
      </c>
      <c r="M861" s="14">
        <f t="shared" si="74"/>
        <v>3.3528000000000002</v>
      </c>
      <c r="N861" s="15">
        <v>0.8</v>
      </c>
      <c r="O861" s="15">
        <f t="shared" si="77"/>
        <v>0.24384000000000003</v>
      </c>
      <c r="P861" s="18"/>
      <c r="Q861" s="18"/>
      <c r="R861" s="19" t="s">
        <v>28</v>
      </c>
    </row>
    <row r="862" spans="1:18" x14ac:dyDescent="0.25">
      <c r="A862" s="3" t="s">
        <v>779</v>
      </c>
      <c r="B862" s="33" t="s">
        <v>1251</v>
      </c>
      <c r="C862" s="4" t="s">
        <v>24</v>
      </c>
      <c r="D862" s="20" t="s">
        <v>1726</v>
      </c>
      <c r="E862" s="4" t="s">
        <v>1727</v>
      </c>
      <c r="F862" s="12">
        <v>48.766416960000001</v>
      </c>
      <c r="G862" s="4">
        <v>-104.5252338</v>
      </c>
      <c r="H862" s="9">
        <v>16.899999999999999</v>
      </c>
      <c r="I862" s="9">
        <f t="shared" si="76"/>
        <v>43.7707990646784</v>
      </c>
      <c r="J862" s="9"/>
      <c r="K862" s="9"/>
      <c r="L862" s="9">
        <v>14</v>
      </c>
      <c r="M862" s="14">
        <f t="shared" si="74"/>
        <v>4.2671999999999999</v>
      </c>
      <c r="N862" s="15">
        <v>1</v>
      </c>
      <c r="O862" s="15">
        <f t="shared" si="77"/>
        <v>0.30480000000000002</v>
      </c>
      <c r="P862" s="18"/>
      <c r="Q862" s="18"/>
      <c r="R862" s="19" t="s">
        <v>28</v>
      </c>
    </row>
    <row r="863" spans="1:18" x14ac:dyDescent="0.25">
      <c r="A863" s="3" t="s">
        <v>779</v>
      </c>
      <c r="B863" s="33" t="s">
        <v>1251</v>
      </c>
      <c r="C863" s="4" t="s">
        <v>24</v>
      </c>
      <c r="D863" s="20" t="s">
        <v>1728</v>
      </c>
      <c r="E863" s="4" t="s">
        <v>1729</v>
      </c>
      <c r="F863" s="12">
        <v>48.192798000000003</v>
      </c>
      <c r="G863" s="4">
        <v>-104.69774</v>
      </c>
      <c r="H863" s="9">
        <v>7.38</v>
      </c>
      <c r="I863" s="9">
        <f t="shared" si="76"/>
        <v>19.114112254279682</v>
      </c>
      <c r="J863" s="9"/>
      <c r="K863" s="9"/>
      <c r="L863" s="9">
        <v>10</v>
      </c>
      <c r="M863" s="14">
        <f t="shared" si="74"/>
        <v>3.048</v>
      </c>
      <c r="N863" s="15">
        <v>0.8</v>
      </c>
      <c r="O863" s="15">
        <f t="shared" si="77"/>
        <v>0.24384000000000003</v>
      </c>
      <c r="P863" s="18"/>
      <c r="Q863" s="18"/>
      <c r="R863" s="19" t="s">
        <v>28</v>
      </c>
    </row>
    <row r="864" spans="1:18" x14ac:dyDescent="0.25">
      <c r="A864" s="3" t="s">
        <v>779</v>
      </c>
      <c r="B864" s="33" t="s">
        <v>1251</v>
      </c>
      <c r="C864" s="4" t="s">
        <v>24</v>
      </c>
      <c r="D864" s="20" t="s">
        <v>1730</v>
      </c>
      <c r="E864" s="4" t="s">
        <v>1731</v>
      </c>
      <c r="F864" s="12">
        <v>48.141964899999998</v>
      </c>
      <c r="G864" s="4">
        <v>-104.3527259</v>
      </c>
      <c r="H864" s="9">
        <v>11.6</v>
      </c>
      <c r="I864" s="9">
        <f t="shared" si="76"/>
        <v>30.043862079897604</v>
      </c>
      <c r="J864" s="9"/>
      <c r="K864" s="9"/>
      <c r="L864" s="9">
        <v>8</v>
      </c>
      <c r="M864" s="14">
        <f t="shared" si="74"/>
        <v>2.4384000000000001</v>
      </c>
      <c r="N864" s="15">
        <v>0.8</v>
      </c>
      <c r="O864" s="15">
        <f t="shared" si="77"/>
        <v>0.24384000000000003</v>
      </c>
      <c r="P864" s="18"/>
      <c r="Q864" s="18"/>
      <c r="R864" s="19" t="s">
        <v>28</v>
      </c>
    </row>
    <row r="865" spans="1:18" x14ac:dyDescent="0.25">
      <c r="A865" s="3" t="s">
        <v>779</v>
      </c>
      <c r="B865" s="33" t="s">
        <v>1251</v>
      </c>
      <c r="C865" s="4" t="s">
        <v>24</v>
      </c>
      <c r="D865" s="20" t="s">
        <v>1732</v>
      </c>
      <c r="E865" s="4" t="s">
        <v>1733</v>
      </c>
      <c r="F865" s="12">
        <v>48.158631399999997</v>
      </c>
      <c r="G865" s="4">
        <v>-104.51606630000001</v>
      </c>
      <c r="H865" s="9">
        <v>3.67</v>
      </c>
      <c r="I865" s="9">
        <f t="shared" si="76"/>
        <v>9.5052563649331212</v>
      </c>
      <c r="J865" s="9"/>
      <c r="K865" s="9"/>
      <c r="L865" s="9">
        <v>8</v>
      </c>
      <c r="M865" s="14">
        <f t="shared" si="74"/>
        <v>2.4384000000000001</v>
      </c>
      <c r="N865" s="15">
        <v>0.9</v>
      </c>
      <c r="O865" s="15">
        <f t="shared" si="77"/>
        <v>0.27432000000000001</v>
      </c>
      <c r="P865" s="18"/>
      <c r="Q865" s="18"/>
      <c r="R865" s="19" t="s">
        <v>28</v>
      </c>
    </row>
    <row r="866" spans="1:18" x14ac:dyDescent="0.25">
      <c r="A866" s="3" t="s">
        <v>22</v>
      </c>
      <c r="B866" s="33" t="s">
        <v>1548</v>
      </c>
      <c r="C866" s="4" t="s">
        <v>24</v>
      </c>
      <c r="D866" s="20" t="s">
        <v>1734</v>
      </c>
      <c r="E866" s="4" t="s">
        <v>1735</v>
      </c>
      <c r="F866" s="12">
        <v>44.567441500000001</v>
      </c>
      <c r="G866" s="4">
        <v>-110.3807556</v>
      </c>
      <c r="H866" s="9">
        <v>991</v>
      </c>
      <c r="I866" s="9">
        <f t="shared" si="76"/>
        <v>2566.6782173429765</v>
      </c>
      <c r="J866" s="9"/>
      <c r="K866" s="9"/>
      <c r="L866" s="9">
        <v>186</v>
      </c>
      <c r="M866" s="14">
        <f t="shared" si="74"/>
        <v>56.692800000000005</v>
      </c>
      <c r="N866" s="15"/>
      <c r="O866" s="15"/>
      <c r="P866" s="18"/>
      <c r="Q866" s="18"/>
      <c r="R866" s="19" t="s">
        <v>28</v>
      </c>
    </row>
    <row r="867" spans="1:18" x14ac:dyDescent="0.25">
      <c r="A867" s="3" t="s">
        <v>22</v>
      </c>
      <c r="B867" s="33" t="s">
        <v>1548</v>
      </c>
      <c r="C867" s="4" t="s">
        <v>24</v>
      </c>
      <c r="D867" s="20" t="s">
        <v>1736</v>
      </c>
      <c r="E867" s="4" t="s">
        <v>1737</v>
      </c>
      <c r="F867" s="12">
        <v>44.892269400000004</v>
      </c>
      <c r="G867" s="4">
        <v>-110.3875556</v>
      </c>
      <c r="H867" s="9">
        <v>50.4</v>
      </c>
      <c r="I867" s="9">
        <f t="shared" si="76"/>
        <v>130.53540076093441</v>
      </c>
      <c r="J867" s="9"/>
      <c r="K867" s="9"/>
      <c r="L867" s="9">
        <v>29</v>
      </c>
      <c r="M867" s="14">
        <f t="shared" si="74"/>
        <v>8.8391999999999999</v>
      </c>
      <c r="N867" s="15"/>
      <c r="O867" s="15"/>
      <c r="P867" s="18"/>
      <c r="Q867" s="18"/>
      <c r="R867" s="19" t="s">
        <v>28</v>
      </c>
    </row>
    <row r="868" spans="1:18" x14ac:dyDescent="0.25">
      <c r="A868" s="3" t="s">
        <v>22</v>
      </c>
      <c r="B868" s="33" t="s">
        <v>1548</v>
      </c>
      <c r="C868" s="4" t="s">
        <v>24</v>
      </c>
      <c r="D868" s="20" t="s">
        <v>1738</v>
      </c>
      <c r="E868" s="4" t="s">
        <v>1739</v>
      </c>
      <c r="F868" s="12">
        <v>44.928271199999998</v>
      </c>
      <c r="G868" s="4">
        <v>-110.3943654</v>
      </c>
      <c r="H868" s="9">
        <v>660</v>
      </c>
      <c r="I868" s="9">
        <f t="shared" si="76"/>
        <v>1709.3921528217602</v>
      </c>
      <c r="J868" s="9"/>
      <c r="K868" s="9"/>
      <c r="L868" s="9">
        <v>135</v>
      </c>
      <c r="M868" s="14">
        <f t="shared" si="74"/>
        <v>41.148000000000003</v>
      </c>
      <c r="N868" s="15">
        <v>6</v>
      </c>
      <c r="O868" s="15">
        <f>N868*0.3048</f>
        <v>1.8288000000000002</v>
      </c>
      <c r="P868" s="18"/>
      <c r="Q868" s="18"/>
      <c r="R868" s="19" t="s">
        <v>28</v>
      </c>
    </row>
    <row r="869" spans="1:18" x14ac:dyDescent="0.25">
      <c r="A869" s="3" t="s">
        <v>22</v>
      </c>
      <c r="B869" s="33" t="s">
        <v>23</v>
      </c>
      <c r="C869" s="4" t="s">
        <v>24</v>
      </c>
      <c r="D869" s="20" t="s">
        <v>1740</v>
      </c>
      <c r="E869" s="4" t="s">
        <v>1741</v>
      </c>
      <c r="F869" s="12">
        <v>44.9924356</v>
      </c>
      <c r="G869" s="4">
        <v>-110.691321</v>
      </c>
      <c r="H869" s="9">
        <v>202</v>
      </c>
      <c r="I869" s="9">
        <f t="shared" si="76"/>
        <v>523.17759828787212</v>
      </c>
      <c r="J869" s="9"/>
      <c r="K869" s="9"/>
      <c r="L869" s="9">
        <v>55</v>
      </c>
      <c r="M869" s="14">
        <f t="shared" si="74"/>
        <v>16.763999999999999</v>
      </c>
      <c r="N869" s="15">
        <v>3</v>
      </c>
      <c r="O869" s="15">
        <f>N869*0.3048</f>
        <v>0.9144000000000001</v>
      </c>
      <c r="P869" s="18"/>
      <c r="Q869" s="18"/>
      <c r="R869" s="19" t="s">
        <v>28</v>
      </c>
    </row>
    <row r="870" spans="1:18" x14ac:dyDescent="0.25">
      <c r="A870" s="3" t="s">
        <v>22</v>
      </c>
      <c r="B870" s="33" t="s">
        <v>23</v>
      </c>
      <c r="C870" s="4" t="s">
        <v>24</v>
      </c>
      <c r="D870" s="20" t="s">
        <v>1742</v>
      </c>
      <c r="E870" s="4" t="s">
        <v>1743</v>
      </c>
      <c r="F870" s="12">
        <v>45.111879700000003</v>
      </c>
      <c r="G870" s="4">
        <v>-110.7943813</v>
      </c>
      <c r="H870" s="9">
        <v>2619</v>
      </c>
      <c r="I870" s="9">
        <f t="shared" si="76"/>
        <v>6783.1788609699852</v>
      </c>
      <c r="J870" s="9"/>
      <c r="K870" s="9"/>
      <c r="L870" s="9">
        <v>260</v>
      </c>
      <c r="M870" s="14">
        <f t="shared" si="74"/>
        <v>79.248000000000005</v>
      </c>
      <c r="N870" s="15"/>
      <c r="O870" s="15"/>
      <c r="P870" s="18"/>
      <c r="Q870" s="18"/>
      <c r="R870" s="19" t="s">
        <v>28</v>
      </c>
    </row>
    <row r="871" spans="1:18" x14ac:dyDescent="0.25">
      <c r="A871" s="3" t="s">
        <v>22</v>
      </c>
      <c r="B871" s="33" t="s">
        <v>1548</v>
      </c>
      <c r="C871" s="4" t="s">
        <v>24</v>
      </c>
      <c r="D871" s="20" t="s">
        <v>1744</v>
      </c>
      <c r="E871" s="4" t="s">
        <v>1745</v>
      </c>
      <c r="F871" s="12">
        <v>45.597158100000001</v>
      </c>
      <c r="G871" s="4">
        <v>-110.56603939999999</v>
      </c>
      <c r="H871" s="9">
        <v>3551</v>
      </c>
      <c r="I871" s="9">
        <f t="shared" si="76"/>
        <v>9197.047779803137</v>
      </c>
      <c r="J871" s="9"/>
      <c r="K871" s="9"/>
      <c r="L871" s="9">
        <v>300</v>
      </c>
      <c r="M871" s="14">
        <f t="shared" si="74"/>
        <v>91.44</v>
      </c>
      <c r="N871" s="15">
        <v>6</v>
      </c>
      <c r="O871" s="15">
        <f t="shared" ref="O871:O885" si="78">N871*0.3048</f>
        <v>1.8288000000000002</v>
      </c>
      <c r="P871" s="18"/>
      <c r="Q871" s="18"/>
      <c r="R871" s="19" t="s">
        <v>28</v>
      </c>
    </row>
    <row r="872" spans="1:18" x14ac:dyDescent="0.25">
      <c r="A872" s="3" t="s">
        <v>22</v>
      </c>
      <c r="B872" s="33" t="s">
        <v>23</v>
      </c>
      <c r="C872" s="4" t="s">
        <v>24</v>
      </c>
      <c r="D872" s="20" t="s">
        <v>1746</v>
      </c>
      <c r="E872" s="4" t="s">
        <v>1747</v>
      </c>
      <c r="F872" s="12">
        <v>45.886045350000003</v>
      </c>
      <c r="G872" s="4">
        <v>-110.6188195</v>
      </c>
      <c r="H872" s="9">
        <v>543</v>
      </c>
      <c r="I872" s="9">
        <f t="shared" si="76"/>
        <v>1406.3635439124482</v>
      </c>
      <c r="J872" s="9"/>
      <c r="K872" s="9"/>
      <c r="L872" s="9">
        <v>75</v>
      </c>
      <c r="M872" s="14">
        <f t="shared" si="74"/>
        <v>22.86</v>
      </c>
      <c r="N872" s="15">
        <v>4.4000000000000004</v>
      </c>
      <c r="O872" s="15">
        <f t="shared" si="78"/>
        <v>1.3411200000000001</v>
      </c>
      <c r="P872" s="18"/>
      <c r="Q872" s="18"/>
      <c r="R872" s="19" t="s">
        <v>28</v>
      </c>
    </row>
    <row r="873" spans="1:18" x14ac:dyDescent="0.25">
      <c r="A873" s="3" t="s">
        <v>22</v>
      </c>
      <c r="B873" s="33" t="s">
        <v>23</v>
      </c>
      <c r="C873" s="4" t="s">
        <v>24</v>
      </c>
      <c r="D873" s="20" t="s">
        <v>1748</v>
      </c>
      <c r="E873" s="4" t="s">
        <v>1749</v>
      </c>
      <c r="F873" s="12">
        <v>45.866600099999999</v>
      </c>
      <c r="G873" s="4">
        <v>-110.67021080000001</v>
      </c>
      <c r="H873" s="9">
        <v>57.9</v>
      </c>
      <c r="I873" s="9">
        <f t="shared" si="76"/>
        <v>149.9603115884544</v>
      </c>
      <c r="J873" s="9"/>
      <c r="K873" s="9"/>
      <c r="L873" s="9">
        <v>31</v>
      </c>
      <c r="M873" s="14">
        <f t="shared" si="74"/>
        <v>9.4488000000000003</v>
      </c>
      <c r="N873" s="15">
        <v>2.9</v>
      </c>
      <c r="O873" s="15">
        <f t="shared" si="78"/>
        <v>0.88392000000000004</v>
      </c>
      <c r="P873" s="18"/>
      <c r="Q873" s="18"/>
      <c r="R873" s="19" t="s">
        <v>28</v>
      </c>
    </row>
    <row r="874" spans="1:18" x14ac:dyDescent="0.25">
      <c r="A874" s="3" t="s">
        <v>779</v>
      </c>
      <c r="B874" s="33" t="s">
        <v>1251</v>
      </c>
      <c r="C874" s="4" t="s">
        <v>24</v>
      </c>
      <c r="D874" s="20" t="s">
        <v>1750</v>
      </c>
      <c r="E874" s="4" t="s">
        <v>1751</v>
      </c>
      <c r="F874" s="12">
        <v>45.954109379999998</v>
      </c>
      <c r="G874" s="4">
        <v>-110.02991129999999</v>
      </c>
      <c r="H874" s="9">
        <v>74.900000000000006</v>
      </c>
      <c r="I874" s="9">
        <f t="shared" si="76"/>
        <v>193.99010946416644</v>
      </c>
      <c r="J874" s="9"/>
      <c r="K874" s="9"/>
      <c r="L874" s="9">
        <v>65</v>
      </c>
      <c r="M874" s="14">
        <f t="shared" si="74"/>
        <v>19.812000000000001</v>
      </c>
      <c r="N874" s="15">
        <v>6</v>
      </c>
      <c r="O874" s="15">
        <f t="shared" si="78"/>
        <v>1.8288000000000002</v>
      </c>
      <c r="P874" s="18"/>
      <c r="Q874" s="18"/>
      <c r="R874" s="19" t="s">
        <v>28</v>
      </c>
    </row>
    <row r="875" spans="1:18" x14ac:dyDescent="0.25">
      <c r="A875" s="3" t="s">
        <v>22</v>
      </c>
      <c r="B875" s="33" t="s">
        <v>1548</v>
      </c>
      <c r="C875" s="4" t="s">
        <v>24</v>
      </c>
      <c r="D875" s="20" t="s">
        <v>1752</v>
      </c>
      <c r="E875" s="4" t="s">
        <v>1753</v>
      </c>
      <c r="F875" s="12">
        <v>45.554658799999999</v>
      </c>
      <c r="G875" s="4">
        <v>-110.20074580000001</v>
      </c>
      <c r="H875" s="9">
        <v>226</v>
      </c>
      <c r="I875" s="9">
        <f t="shared" si="76"/>
        <v>585.3373129359361</v>
      </c>
      <c r="J875" s="9"/>
      <c r="K875" s="9"/>
      <c r="L875" s="9">
        <v>95</v>
      </c>
      <c r="M875" s="14">
        <f t="shared" si="74"/>
        <v>28.956000000000003</v>
      </c>
      <c r="N875" s="15">
        <v>6</v>
      </c>
      <c r="O875" s="15">
        <f t="shared" si="78"/>
        <v>1.8288000000000002</v>
      </c>
      <c r="P875" s="18"/>
      <c r="Q875" s="18"/>
      <c r="R875" s="19" t="s">
        <v>28</v>
      </c>
    </row>
    <row r="876" spans="1:18" x14ac:dyDescent="0.25">
      <c r="A876" s="3" t="s">
        <v>779</v>
      </c>
      <c r="B876" s="33" t="s">
        <v>1251</v>
      </c>
      <c r="C876" s="4" t="s">
        <v>24</v>
      </c>
      <c r="D876" s="20" t="s">
        <v>1754</v>
      </c>
      <c r="E876" s="4" t="s">
        <v>1755</v>
      </c>
      <c r="F876" s="12">
        <v>45.834106179999999</v>
      </c>
      <c r="G876" s="4">
        <v>-109.9387978</v>
      </c>
      <c r="H876" s="9">
        <v>523</v>
      </c>
      <c r="I876" s="9">
        <f t="shared" si="76"/>
        <v>1354.5637817057282</v>
      </c>
      <c r="J876" s="9"/>
      <c r="K876" s="9"/>
      <c r="L876" s="9">
        <v>140</v>
      </c>
      <c r="M876" s="14">
        <f t="shared" si="74"/>
        <v>42.672000000000004</v>
      </c>
      <c r="N876" s="15">
        <v>6</v>
      </c>
      <c r="O876" s="15">
        <f t="shared" si="78"/>
        <v>1.8288000000000002</v>
      </c>
      <c r="P876" s="18"/>
      <c r="Q876" s="18"/>
      <c r="R876" s="19" t="s">
        <v>28</v>
      </c>
    </row>
    <row r="877" spans="1:18" x14ac:dyDescent="0.25">
      <c r="A877" s="3" t="s">
        <v>779</v>
      </c>
      <c r="B877" s="33" t="s">
        <v>1251</v>
      </c>
      <c r="C877" s="4" t="s">
        <v>24</v>
      </c>
      <c r="D877" s="20" t="s">
        <v>1756</v>
      </c>
      <c r="E877" s="38" t="s">
        <v>1757</v>
      </c>
      <c r="F877" s="12">
        <v>46.154116100000003</v>
      </c>
      <c r="G877" s="4">
        <v>-110.08824300000001</v>
      </c>
      <c r="H877" s="9">
        <v>63.8</v>
      </c>
      <c r="I877" s="9">
        <f t="shared" si="76"/>
        <v>165.24124143943681</v>
      </c>
      <c r="J877" s="9"/>
      <c r="K877" s="9"/>
      <c r="L877" s="9">
        <v>56</v>
      </c>
      <c r="M877" s="14">
        <f t="shared" si="74"/>
        <v>17.0688</v>
      </c>
      <c r="N877" s="15">
        <v>3</v>
      </c>
      <c r="O877" s="15">
        <f t="shared" si="78"/>
        <v>0.9144000000000001</v>
      </c>
      <c r="P877" s="18"/>
      <c r="Q877" s="18"/>
      <c r="R877" s="19" t="s">
        <v>28</v>
      </c>
    </row>
    <row r="878" spans="1:18" x14ac:dyDescent="0.25">
      <c r="A878" s="3" t="s">
        <v>779</v>
      </c>
      <c r="B878" s="33" t="s">
        <v>1251</v>
      </c>
      <c r="C878" s="4" t="s">
        <v>24</v>
      </c>
      <c r="D878" s="20" t="s">
        <v>1758</v>
      </c>
      <c r="E878" s="38" t="s">
        <v>1759</v>
      </c>
      <c r="F878" s="12">
        <v>45.691327289999997</v>
      </c>
      <c r="G878" s="4">
        <v>-109.71629160000001</v>
      </c>
      <c r="H878" s="9">
        <v>61.5</v>
      </c>
      <c r="I878" s="9">
        <f t="shared" si="76"/>
        <v>159.28426878566401</v>
      </c>
      <c r="J878" s="9"/>
      <c r="K878" s="9"/>
      <c r="L878" s="9">
        <v>32</v>
      </c>
      <c r="M878" s="14">
        <f t="shared" si="74"/>
        <v>9.7536000000000005</v>
      </c>
      <c r="N878" s="15">
        <v>2</v>
      </c>
      <c r="O878" s="15">
        <f t="shared" si="78"/>
        <v>0.60960000000000003</v>
      </c>
      <c r="P878" s="18"/>
      <c r="Q878" s="18"/>
      <c r="R878" s="19" t="s">
        <v>28</v>
      </c>
    </row>
    <row r="879" spans="1:18" x14ac:dyDescent="0.25">
      <c r="A879" s="3" t="s">
        <v>779</v>
      </c>
      <c r="B879" s="33" t="s">
        <v>1251</v>
      </c>
      <c r="C879" s="4" t="s">
        <v>24</v>
      </c>
      <c r="D879" s="20" t="s">
        <v>1760</v>
      </c>
      <c r="E879" s="38" t="s">
        <v>1761</v>
      </c>
      <c r="F879" s="12">
        <v>45.702994199999999</v>
      </c>
      <c r="G879" s="4">
        <v>-109.6251773</v>
      </c>
      <c r="H879" s="9">
        <v>32.5</v>
      </c>
      <c r="I879" s="9">
        <f t="shared" si="76"/>
        <v>84.174613585920014</v>
      </c>
      <c r="J879" s="9"/>
      <c r="K879" s="9"/>
      <c r="L879" s="9">
        <v>31</v>
      </c>
      <c r="M879" s="14">
        <f t="shared" si="74"/>
        <v>9.4488000000000003</v>
      </c>
      <c r="N879" s="15">
        <v>4</v>
      </c>
      <c r="O879" s="15">
        <f t="shared" si="78"/>
        <v>1.2192000000000001</v>
      </c>
      <c r="P879" s="18"/>
      <c r="Q879" s="18"/>
      <c r="R879" s="19" t="s">
        <v>28</v>
      </c>
    </row>
    <row r="880" spans="1:18" x14ac:dyDescent="0.25">
      <c r="A880" s="3" t="s">
        <v>779</v>
      </c>
      <c r="B880" s="33" t="s">
        <v>1251</v>
      </c>
      <c r="C880" s="4" t="s">
        <v>24</v>
      </c>
      <c r="D880" s="20" t="s">
        <v>1762</v>
      </c>
      <c r="E880" s="38" t="s">
        <v>1763</v>
      </c>
      <c r="F880" s="12">
        <v>45.709105399999999</v>
      </c>
      <c r="G880" s="4">
        <v>-109.5923985</v>
      </c>
      <c r="H880" s="9">
        <v>7.61</v>
      </c>
      <c r="I880" s="9">
        <f t="shared" si="76"/>
        <v>19.709809519656964</v>
      </c>
      <c r="J880" s="9"/>
      <c r="K880" s="9"/>
      <c r="L880" s="9">
        <v>8</v>
      </c>
      <c r="M880" s="14">
        <f t="shared" si="74"/>
        <v>2.4384000000000001</v>
      </c>
      <c r="N880" s="15">
        <v>1.1000000000000001</v>
      </c>
      <c r="O880" s="15">
        <f t="shared" si="78"/>
        <v>0.33528000000000002</v>
      </c>
      <c r="P880" s="18"/>
      <c r="Q880" s="18"/>
      <c r="R880" s="19" t="s">
        <v>28</v>
      </c>
    </row>
    <row r="881" spans="1:18" x14ac:dyDescent="0.25">
      <c r="A881" s="3" t="s">
        <v>22</v>
      </c>
      <c r="B881" s="33" t="s">
        <v>1548</v>
      </c>
      <c r="C881" s="4" t="s">
        <v>24</v>
      </c>
      <c r="D881" s="20" t="s">
        <v>1764</v>
      </c>
      <c r="E881" s="38" t="s">
        <v>1765</v>
      </c>
      <c r="F881" s="12">
        <v>45.242998350000001</v>
      </c>
      <c r="G881" s="4">
        <v>-109.7312845</v>
      </c>
      <c r="H881" s="9">
        <v>52.1</v>
      </c>
      <c r="I881" s="9">
        <f t="shared" si="76"/>
        <v>134.93838054850562</v>
      </c>
      <c r="J881" s="9"/>
      <c r="K881" s="9"/>
      <c r="L881" s="9">
        <v>60</v>
      </c>
      <c r="M881" s="14">
        <f t="shared" ref="M881:M885" si="79">L881*0.3048</f>
        <v>18.288</v>
      </c>
      <c r="N881" s="15">
        <v>5.8</v>
      </c>
      <c r="O881" s="15">
        <f t="shared" si="78"/>
        <v>1.7678400000000001</v>
      </c>
      <c r="P881" s="18"/>
      <c r="Q881" s="18"/>
      <c r="R881" s="19" t="s">
        <v>28</v>
      </c>
    </row>
    <row r="882" spans="1:18" x14ac:dyDescent="0.25">
      <c r="A882" s="3" t="s">
        <v>779</v>
      </c>
      <c r="B882" s="33" t="s">
        <v>1251</v>
      </c>
      <c r="C882" s="4" t="s">
        <v>24</v>
      </c>
      <c r="D882" s="20" t="s">
        <v>1766</v>
      </c>
      <c r="E882" s="38" t="s">
        <v>1767</v>
      </c>
      <c r="F882" s="12">
        <v>45.486609600000001</v>
      </c>
      <c r="G882" s="4">
        <v>-109.4559998</v>
      </c>
      <c r="H882" s="9">
        <v>394</v>
      </c>
      <c r="I882" s="9">
        <f t="shared" si="76"/>
        <v>1020.4553154723841</v>
      </c>
      <c r="J882" s="9"/>
      <c r="K882" s="9"/>
      <c r="L882" s="9">
        <v>130</v>
      </c>
      <c r="M882" s="14">
        <f t="shared" si="79"/>
        <v>39.624000000000002</v>
      </c>
      <c r="N882" s="15">
        <v>5</v>
      </c>
      <c r="O882" s="15">
        <f t="shared" si="78"/>
        <v>1.524</v>
      </c>
      <c r="P882" s="18"/>
      <c r="Q882" s="18"/>
      <c r="R882" s="19" t="s">
        <v>28</v>
      </c>
    </row>
    <row r="883" spans="1:18" x14ac:dyDescent="0.25">
      <c r="A883" s="3" t="s">
        <v>779</v>
      </c>
      <c r="B883" s="33" t="s">
        <v>1251</v>
      </c>
      <c r="C883" s="4" t="s">
        <v>24</v>
      </c>
      <c r="D883" s="20" t="s">
        <v>1768</v>
      </c>
      <c r="E883" s="38" t="s">
        <v>1769</v>
      </c>
      <c r="F883" s="12">
        <v>45.537164650000001</v>
      </c>
      <c r="G883" s="4">
        <v>-109.4204439</v>
      </c>
      <c r="H883" s="9">
        <v>935</v>
      </c>
      <c r="I883" s="9">
        <f t="shared" si="76"/>
        <v>2421.6388831641602</v>
      </c>
      <c r="J883" s="9"/>
      <c r="K883" s="9"/>
      <c r="L883" s="9">
        <v>163</v>
      </c>
      <c r="M883" s="14">
        <f t="shared" si="79"/>
        <v>49.682400000000001</v>
      </c>
      <c r="N883" s="15">
        <v>5.5</v>
      </c>
      <c r="O883" s="15">
        <f t="shared" si="78"/>
        <v>1.6764000000000001</v>
      </c>
      <c r="P883" s="18"/>
      <c r="Q883" s="18"/>
      <c r="R883" s="19" t="s">
        <v>28</v>
      </c>
    </row>
    <row r="884" spans="1:18" x14ac:dyDescent="0.25">
      <c r="A884" s="3" t="s">
        <v>22</v>
      </c>
      <c r="B884" s="33" t="s">
        <v>1548</v>
      </c>
      <c r="C884" s="4" t="s">
        <v>24</v>
      </c>
      <c r="D884" s="20" t="s">
        <v>1770</v>
      </c>
      <c r="E884" s="38" t="s">
        <v>1771</v>
      </c>
      <c r="F884" s="12">
        <v>45.331372199999997</v>
      </c>
      <c r="G884" s="4">
        <v>-108.801475</v>
      </c>
      <c r="H884" s="9">
        <v>28.1</v>
      </c>
      <c r="I884" s="9">
        <f t="shared" si="76"/>
        <v>72.778665900441609</v>
      </c>
      <c r="J884" s="9"/>
      <c r="K884" s="9"/>
      <c r="L884" s="9">
        <v>23</v>
      </c>
      <c r="M884" s="14">
        <f t="shared" si="79"/>
        <v>7.0104000000000006</v>
      </c>
      <c r="N884" s="15">
        <v>6</v>
      </c>
      <c r="O884" s="15">
        <f t="shared" si="78"/>
        <v>1.8288000000000002</v>
      </c>
      <c r="P884" s="18"/>
      <c r="Q884" s="18"/>
      <c r="R884" s="19" t="s">
        <v>28</v>
      </c>
    </row>
    <row r="885" spans="1:18" x14ac:dyDescent="0.25">
      <c r="A885" s="3" t="s">
        <v>22</v>
      </c>
      <c r="B885" s="33" t="s">
        <v>1548</v>
      </c>
      <c r="C885" s="4" t="s">
        <v>24</v>
      </c>
      <c r="D885" s="20" t="s">
        <v>1772</v>
      </c>
      <c r="E885" s="38" t="s">
        <v>1773</v>
      </c>
      <c r="F885" s="12">
        <v>45.086147199999999</v>
      </c>
      <c r="G885" s="4">
        <v>-109.32918890000001</v>
      </c>
      <c r="H885" s="9">
        <v>105</v>
      </c>
      <c r="I885" s="9">
        <f t="shared" si="76"/>
        <v>271.94875158528004</v>
      </c>
      <c r="J885" s="9"/>
      <c r="K885" s="9"/>
      <c r="L885" s="9">
        <v>80</v>
      </c>
      <c r="M885" s="14">
        <f t="shared" si="79"/>
        <v>24.384</v>
      </c>
      <c r="N885" s="15">
        <v>3.5</v>
      </c>
      <c r="O885" s="15">
        <f t="shared" si="78"/>
        <v>1.0668</v>
      </c>
      <c r="P885" s="18"/>
      <c r="Q885" s="18"/>
      <c r="R885" s="19" t="s">
        <v>28</v>
      </c>
    </row>
    <row r="886" spans="1:18" x14ac:dyDescent="0.25">
      <c r="A886" s="3" t="s">
        <v>22</v>
      </c>
      <c r="B886" s="33" t="s">
        <v>1548</v>
      </c>
      <c r="C886" s="4" t="s">
        <v>24</v>
      </c>
      <c r="D886" s="20" t="s">
        <v>1774</v>
      </c>
      <c r="E886" s="38" t="s">
        <v>1775</v>
      </c>
      <c r="F886" s="12">
        <v>45.154536100000001</v>
      </c>
      <c r="G886" s="4">
        <v>-109.3674333</v>
      </c>
      <c r="H886" s="9">
        <v>63.1</v>
      </c>
      <c r="I886" s="9">
        <f t="shared" si="76"/>
        <v>163.42824976220163</v>
      </c>
      <c r="J886" s="9">
        <f>K886*(1/0.3048^2)</f>
        <v>25.941024104270433</v>
      </c>
      <c r="K886" s="9">
        <v>2.41</v>
      </c>
      <c r="L886" s="9">
        <f>M886*(1/0.3048)</f>
        <v>32.808398950131227</v>
      </c>
      <c r="M886" s="14">
        <v>10</v>
      </c>
      <c r="N886" s="15">
        <f>O886*(1/0.3048)</f>
        <v>2.001312335958005</v>
      </c>
      <c r="O886" s="15">
        <v>0.61</v>
      </c>
      <c r="P886" s="18"/>
      <c r="Q886" s="18"/>
      <c r="R886" s="18" t="s">
        <v>1776</v>
      </c>
    </row>
    <row r="887" spans="1:18" x14ac:dyDescent="0.25">
      <c r="A887" s="3" t="s">
        <v>22</v>
      </c>
      <c r="B887" s="33" t="s">
        <v>1548</v>
      </c>
      <c r="C887" s="4" t="s">
        <v>24</v>
      </c>
      <c r="D887" s="20" t="s">
        <v>1777</v>
      </c>
      <c r="E887" s="38" t="s">
        <v>1778</v>
      </c>
      <c r="F887" s="12">
        <v>45.152841670000001</v>
      </c>
      <c r="G887" s="4">
        <v>-109.3143333</v>
      </c>
      <c r="H887" s="9">
        <v>66.900000000000006</v>
      </c>
      <c r="I887" s="9">
        <f t="shared" si="76"/>
        <v>173.27020458147842</v>
      </c>
      <c r="J887" s="9"/>
      <c r="K887" s="9"/>
      <c r="L887" s="9">
        <v>60</v>
      </c>
      <c r="M887" s="14">
        <f>L887*0.3048</f>
        <v>18.288</v>
      </c>
      <c r="N887" s="15">
        <v>3.5</v>
      </c>
      <c r="O887" s="15">
        <f>N887*0.3048</f>
        <v>1.0668</v>
      </c>
      <c r="P887" s="18"/>
      <c r="Q887" s="18"/>
      <c r="R887" s="19" t="s">
        <v>28</v>
      </c>
    </row>
    <row r="888" spans="1:18" x14ac:dyDescent="0.25">
      <c r="A888" s="3" t="s">
        <v>779</v>
      </c>
      <c r="B888" s="33" t="s">
        <v>1251</v>
      </c>
      <c r="C888" s="4" t="s">
        <v>24</v>
      </c>
      <c r="D888" s="20" t="s">
        <v>1779</v>
      </c>
      <c r="E888" s="38" t="s">
        <v>1780</v>
      </c>
      <c r="F888" s="12">
        <v>45.437722100000002</v>
      </c>
      <c r="G888" s="4">
        <v>-109.25377020000001</v>
      </c>
      <c r="H888" s="9">
        <v>143</v>
      </c>
      <c r="I888" s="9">
        <f t="shared" si="76"/>
        <v>370.36829977804803</v>
      </c>
      <c r="J888" s="9"/>
      <c r="K888" s="9"/>
      <c r="L888" s="9">
        <v>46</v>
      </c>
      <c r="M888" s="14">
        <f>L888*0.3048</f>
        <v>14.020800000000001</v>
      </c>
      <c r="N888" s="15">
        <v>8.3000000000000007</v>
      </c>
      <c r="O888" s="15">
        <f>N888*0.3048</f>
        <v>2.5298400000000005</v>
      </c>
      <c r="P888" s="18"/>
      <c r="Q888" s="18"/>
      <c r="R888" s="19" t="s">
        <v>28</v>
      </c>
    </row>
    <row r="889" spans="1:18" x14ac:dyDescent="0.25">
      <c r="A889" s="3" t="s">
        <v>22</v>
      </c>
      <c r="B889" s="33" t="s">
        <v>1548</v>
      </c>
      <c r="C889" s="4" t="s">
        <v>24</v>
      </c>
      <c r="D889" s="20" t="s">
        <v>1781</v>
      </c>
      <c r="E889" s="38" t="s">
        <v>1782</v>
      </c>
      <c r="F889" s="12">
        <v>45.422166699999998</v>
      </c>
      <c r="G889" s="4">
        <v>-109.2304357</v>
      </c>
      <c r="H889" s="9">
        <v>53.3</v>
      </c>
      <c r="I889" s="9">
        <f t="shared" si="76"/>
        <v>138.04636628090881</v>
      </c>
      <c r="J889" s="9"/>
      <c r="K889" s="9"/>
      <c r="L889" s="9">
        <v>38</v>
      </c>
      <c r="M889" s="14">
        <f>L889*0.3048</f>
        <v>11.5824</v>
      </c>
      <c r="N889" s="15">
        <v>5</v>
      </c>
      <c r="O889" s="15">
        <f>N889*0.3048</f>
        <v>1.524</v>
      </c>
      <c r="P889" s="18"/>
      <c r="Q889" s="18"/>
      <c r="R889" s="19" t="s">
        <v>28</v>
      </c>
    </row>
    <row r="890" spans="1:18" x14ac:dyDescent="0.25">
      <c r="A890" s="3" t="s">
        <v>779</v>
      </c>
      <c r="B890" s="33" t="s">
        <v>1251</v>
      </c>
      <c r="C890" s="4" t="s">
        <v>24</v>
      </c>
      <c r="D890" s="20" t="s">
        <v>1783</v>
      </c>
      <c r="E890" s="38" t="s">
        <v>1784</v>
      </c>
      <c r="F890" s="12">
        <v>45.449666999999998</v>
      </c>
      <c r="G890" s="4">
        <v>-109.1857122</v>
      </c>
      <c r="H890" s="9">
        <v>210</v>
      </c>
      <c r="I890" s="9">
        <f t="shared" si="76"/>
        <v>543.89750317056007</v>
      </c>
      <c r="J890" s="9"/>
      <c r="K890" s="9"/>
      <c r="L890" s="9">
        <v>55</v>
      </c>
      <c r="M890" s="14">
        <f>L890*0.3048</f>
        <v>16.763999999999999</v>
      </c>
      <c r="N890" s="15">
        <v>8.8000000000000007</v>
      </c>
      <c r="O890" s="15">
        <f>N890*0.3048</f>
        <v>2.6822400000000002</v>
      </c>
      <c r="P890" s="18"/>
      <c r="Q890" s="18"/>
      <c r="R890" s="19" t="s">
        <v>28</v>
      </c>
    </row>
    <row r="891" spans="1:18" x14ac:dyDescent="0.25">
      <c r="A891" s="3" t="s">
        <v>779</v>
      </c>
      <c r="B891" s="33" t="s">
        <v>1251</v>
      </c>
      <c r="C891" s="4" t="s">
        <v>24</v>
      </c>
      <c r="D891" s="20" t="s">
        <v>1785</v>
      </c>
      <c r="E891" s="38" t="s">
        <v>1786</v>
      </c>
      <c r="F891" s="12">
        <v>45.7999528</v>
      </c>
      <c r="G891" s="4">
        <v>-108.46735630000001</v>
      </c>
      <c r="H891" s="9">
        <v>11805</v>
      </c>
      <c r="I891" s="9">
        <f t="shared" si="76"/>
        <v>30574.809642516484</v>
      </c>
      <c r="J891" s="9">
        <f t="shared" ref="J891:J899" si="80">K891*(1/0.3048^2)</f>
        <v>1926.7399645910402</v>
      </c>
      <c r="K891" s="9">
        <v>179</v>
      </c>
      <c r="L891" s="9">
        <f t="shared" ref="L891:L899" si="81">M891*(1/0.3048)</f>
        <v>419.94750656167975</v>
      </c>
      <c r="M891" s="14">
        <v>128</v>
      </c>
      <c r="N891" s="15">
        <f t="shared" ref="N891:N899" si="82">O891*(1/0.3048)</f>
        <v>3.2152230971128604</v>
      </c>
      <c r="O891" s="15">
        <v>0.98</v>
      </c>
      <c r="P891" s="18"/>
      <c r="Q891" s="18"/>
      <c r="R891" s="18" t="s">
        <v>1776</v>
      </c>
    </row>
    <row r="892" spans="1:18" x14ac:dyDescent="0.25">
      <c r="A892" s="3" t="s">
        <v>22</v>
      </c>
      <c r="B892" s="33" t="s">
        <v>1787</v>
      </c>
      <c r="C892" s="4" t="s">
        <v>1788</v>
      </c>
      <c r="D892" s="4" t="s">
        <v>1789</v>
      </c>
      <c r="E892" s="38" t="s">
        <v>1790</v>
      </c>
      <c r="F892" s="12">
        <v>43.430511899999999</v>
      </c>
      <c r="G892" s="4">
        <v>-109.34653</v>
      </c>
      <c r="H892" s="9">
        <v>1236</v>
      </c>
      <c r="I892" s="9">
        <f t="shared" si="76"/>
        <v>3201.2253043752962</v>
      </c>
      <c r="J892" s="9">
        <f t="shared" si="80"/>
        <v>260.48663208437529</v>
      </c>
      <c r="K892" s="9">
        <v>24.2</v>
      </c>
      <c r="L892" s="9">
        <f t="shared" si="81"/>
        <v>131.23359580052491</v>
      </c>
      <c r="M892" s="14">
        <v>40</v>
      </c>
      <c r="N892" s="15">
        <f t="shared" si="82"/>
        <v>2.4934383202099735</v>
      </c>
      <c r="O892" s="15">
        <v>0.76</v>
      </c>
      <c r="P892" s="18"/>
      <c r="Q892" s="18"/>
      <c r="R892" s="18" t="s">
        <v>1776</v>
      </c>
    </row>
    <row r="893" spans="1:18" x14ac:dyDescent="0.25">
      <c r="A893" s="3" t="s">
        <v>22</v>
      </c>
      <c r="B893" s="33" t="s">
        <v>1787</v>
      </c>
      <c r="C893" s="4" t="s">
        <v>1788</v>
      </c>
      <c r="D893" s="4" t="s">
        <v>1791</v>
      </c>
      <c r="E893" s="38" t="s">
        <v>1792</v>
      </c>
      <c r="F893" s="12">
        <v>43.242456650000001</v>
      </c>
      <c r="G893" s="4">
        <v>-109.0229052</v>
      </c>
      <c r="H893" s="9">
        <v>213</v>
      </c>
      <c r="I893" s="9">
        <f t="shared" si="76"/>
        <v>551.66746750156801</v>
      </c>
      <c r="J893" s="9">
        <f t="shared" si="80"/>
        <v>86.86475706284746</v>
      </c>
      <c r="K893" s="9">
        <v>8.07</v>
      </c>
      <c r="L893" s="9">
        <f t="shared" si="81"/>
        <v>91.863517060367442</v>
      </c>
      <c r="M893" s="14">
        <v>28</v>
      </c>
      <c r="N893" s="15">
        <f t="shared" si="82"/>
        <v>1.6404199475065615</v>
      </c>
      <c r="O893" s="15">
        <v>0.5</v>
      </c>
      <c r="P893" s="18"/>
      <c r="Q893" s="18"/>
      <c r="R893" s="18" t="s">
        <v>1776</v>
      </c>
    </row>
    <row r="894" spans="1:18" x14ac:dyDescent="0.25">
      <c r="A894" s="3" t="s">
        <v>22</v>
      </c>
      <c r="B894" s="33" t="s">
        <v>1787</v>
      </c>
      <c r="C894" s="4" t="s">
        <v>1788</v>
      </c>
      <c r="D894" s="4" t="s">
        <v>1793</v>
      </c>
      <c r="E894" s="38" t="s">
        <v>1794</v>
      </c>
      <c r="F894" s="12">
        <v>43.010514780000001</v>
      </c>
      <c r="G894" s="4">
        <v>-108.3767701</v>
      </c>
      <c r="H894" s="9">
        <v>2309</v>
      </c>
      <c r="I894" s="9">
        <f t="shared" si="76"/>
        <v>5980.2825467658249</v>
      </c>
      <c r="J894" s="9">
        <f t="shared" si="80"/>
        <v>336.91039604301432</v>
      </c>
      <c r="K894" s="9">
        <v>31.3</v>
      </c>
      <c r="L894" s="9">
        <f t="shared" si="81"/>
        <v>160.76115485564301</v>
      </c>
      <c r="M894" s="14">
        <v>49</v>
      </c>
      <c r="N894" s="15">
        <f t="shared" si="82"/>
        <v>3.6089238845144358</v>
      </c>
      <c r="O894" s="15">
        <v>1.1000000000000001</v>
      </c>
      <c r="P894" s="18"/>
      <c r="Q894" s="18"/>
      <c r="R894" s="18" t="s">
        <v>1776</v>
      </c>
    </row>
    <row r="895" spans="1:18" x14ac:dyDescent="0.25">
      <c r="A895" s="3" t="s">
        <v>22</v>
      </c>
      <c r="B895" s="33" t="s">
        <v>1787</v>
      </c>
      <c r="C895" s="4" t="s">
        <v>1788</v>
      </c>
      <c r="D895" s="4" t="s">
        <v>1795</v>
      </c>
      <c r="E895" s="38" t="s">
        <v>1796</v>
      </c>
      <c r="F895" s="12">
        <v>42.883013499999997</v>
      </c>
      <c r="G895" s="4">
        <v>-108.788453</v>
      </c>
      <c r="H895" s="9">
        <v>134</v>
      </c>
      <c r="I895" s="9">
        <f t="shared" si="76"/>
        <v>347.05840678502403</v>
      </c>
      <c r="J895" s="9">
        <f t="shared" si="80"/>
        <v>31.430618416792388</v>
      </c>
      <c r="K895" s="9">
        <v>2.92</v>
      </c>
      <c r="L895" s="9">
        <f t="shared" si="81"/>
        <v>42.650918635170598</v>
      </c>
      <c r="M895" s="14">
        <v>13</v>
      </c>
      <c r="N895" s="15">
        <f t="shared" si="82"/>
        <v>1.5091863517060367</v>
      </c>
      <c r="O895" s="15">
        <v>0.46</v>
      </c>
      <c r="P895" s="18"/>
      <c r="Q895" s="18"/>
      <c r="R895" s="18" t="s">
        <v>1776</v>
      </c>
    </row>
    <row r="896" spans="1:18" x14ac:dyDescent="0.25">
      <c r="A896" s="3" t="s">
        <v>22</v>
      </c>
      <c r="B896" s="33" t="s">
        <v>1787</v>
      </c>
      <c r="C896" s="4" t="s">
        <v>1788</v>
      </c>
      <c r="D896" s="20" t="s">
        <v>1797</v>
      </c>
      <c r="E896" s="39" t="s">
        <v>1798</v>
      </c>
      <c r="F896" s="12">
        <v>43.2860692</v>
      </c>
      <c r="G896" s="4">
        <v>-108.27565540000001</v>
      </c>
      <c r="H896" s="4">
        <v>332</v>
      </c>
      <c r="I896" s="9">
        <f t="shared" si="76"/>
        <v>859.87605263155206</v>
      </c>
      <c r="J896" s="9">
        <f t="shared" si="80"/>
        <v>142.08361750056832</v>
      </c>
      <c r="K896" s="24">
        <v>13.2</v>
      </c>
      <c r="L896" s="9">
        <f t="shared" si="81"/>
        <v>26.902887139107605</v>
      </c>
      <c r="M896" s="35">
        <v>8.1999999999999993</v>
      </c>
      <c r="N896" s="15">
        <f t="shared" si="82"/>
        <v>2.6574803149606296</v>
      </c>
      <c r="O896" s="25">
        <v>0.81</v>
      </c>
      <c r="P896" s="15">
        <f>Q896*(1/0.3048^2)</f>
        <v>72.118199791955135</v>
      </c>
      <c r="Q896" s="36">
        <v>6.7</v>
      </c>
      <c r="R896" s="37" t="s">
        <v>1799</v>
      </c>
    </row>
    <row r="897" spans="1:18" x14ac:dyDescent="0.25">
      <c r="A897" s="3" t="s">
        <v>22</v>
      </c>
      <c r="B897" s="33" t="s">
        <v>1548</v>
      </c>
      <c r="C897" s="4" t="s">
        <v>1788</v>
      </c>
      <c r="D897" s="4" t="s">
        <v>1800</v>
      </c>
      <c r="E897" s="38" t="s">
        <v>1801</v>
      </c>
      <c r="F897" s="12">
        <v>43.649969259999999</v>
      </c>
      <c r="G897" s="4">
        <v>-106.76727339999999</v>
      </c>
      <c r="H897" s="9">
        <v>142</v>
      </c>
      <c r="I897" s="9">
        <f t="shared" si="76"/>
        <v>367.77831166771205</v>
      </c>
      <c r="J897" s="9">
        <f t="shared" si="80"/>
        <v>8.8371704521186807</v>
      </c>
      <c r="K897" s="9">
        <v>0.82099999999999995</v>
      </c>
      <c r="L897" s="9">
        <f t="shared" si="81"/>
        <v>19.685039370078737</v>
      </c>
      <c r="M897" s="14">
        <v>6</v>
      </c>
      <c r="N897" s="15">
        <f t="shared" si="82"/>
        <v>0.98425196850393681</v>
      </c>
      <c r="O897" s="15">
        <v>0.3</v>
      </c>
      <c r="P897" s="18"/>
      <c r="Q897" s="18"/>
      <c r="R897" s="18" t="s">
        <v>1776</v>
      </c>
    </row>
    <row r="898" spans="1:18" x14ac:dyDescent="0.25">
      <c r="A898" s="3" t="s">
        <v>22</v>
      </c>
      <c r="B898" s="33" t="s">
        <v>1548</v>
      </c>
      <c r="C898" s="4" t="s">
        <v>1788</v>
      </c>
      <c r="D898" s="4" t="s">
        <v>1802</v>
      </c>
      <c r="E898" s="38" t="s">
        <v>1803</v>
      </c>
      <c r="F898" s="12">
        <v>44.3199702</v>
      </c>
      <c r="G898" s="4">
        <v>-106.91033349999999</v>
      </c>
      <c r="H898" s="9">
        <v>29</v>
      </c>
      <c r="I898" s="9">
        <f t="shared" si="76"/>
        <v>75.109655199744012</v>
      </c>
      <c r="J898" s="9">
        <f t="shared" si="80"/>
        <v>4.8760514187695039</v>
      </c>
      <c r="K898" s="9">
        <v>0.45300000000000001</v>
      </c>
      <c r="L898" s="9">
        <f t="shared" si="81"/>
        <v>22.965879265091861</v>
      </c>
      <c r="M898" s="14">
        <v>7</v>
      </c>
      <c r="N898" s="15">
        <f t="shared" si="82"/>
        <v>0.78740157480314954</v>
      </c>
      <c r="O898" s="15">
        <v>0.24</v>
      </c>
      <c r="P898" s="18"/>
      <c r="Q898" s="18"/>
      <c r="R898" s="18" t="s">
        <v>1776</v>
      </c>
    </row>
    <row r="899" spans="1:18" x14ac:dyDescent="0.25">
      <c r="A899" s="3" t="s">
        <v>779</v>
      </c>
      <c r="B899" s="33" t="s">
        <v>1251</v>
      </c>
      <c r="C899" s="4" t="s">
        <v>1788</v>
      </c>
      <c r="D899" s="4" t="s">
        <v>1804</v>
      </c>
      <c r="E899" s="38" t="s">
        <v>1805</v>
      </c>
      <c r="F899" s="12">
        <v>44.33275055</v>
      </c>
      <c r="G899" s="4">
        <v>-106.77727350000001</v>
      </c>
      <c r="H899" s="9">
        <v>120</v>
      </c>
      <c r="I899" s="9">
        <f t="shared" ref="I899:I962" si="83">H899*1.609344^2</f>
        <v>310.79857324032002</v>
      </c>
      <c r="J899" s="9">
        <f t="shared" si="80"/>
        <v>21.527820833419444</v>
      </c>
      <c r="K899" s="9">
        <v>2</v>
      </c>
      <c r="L899" s="9">
        <f t="shared" si="81"/>
        <v>42.650918635170598</v>
      </c>
      <c r="M899" s="14">
        <v>13</v>
      </c>
      <c r="N899" s="15">
        <f t="shared" si="82"/>
        <v>0.88582677165354329</v>
      </c>
      <c r="O899" s="15">
        <v>0.27</v>
      </c>
      <c r="P899" s="18"/>
      <c r="Q899" s="18"/>
      <c r="R899" s="18" t="s">
        <v>1776</v>
      </c>
    </row>
    <row r="900" spans="1:18" x14ac:dyDescent="0.25">
      <c r="A900" s="3" t="s">
        <v>779</v>
      </c>
      <c r="B900" s="4" t="s">
        <v>780</v>
      </c>
      <c r="C900" s="4" t="s">
        <v>1306</v>
      </c>
      <c r="D900" s="20" t="s">
        <v>1806</v>
      </c>
      <c r="E900" s="38" t="s">
        <v>1807</v>
      </c>
      <c r="F900" s="7">
        <v>43.461355779999998</v>
      </c>
      <c r="G900" s="8">
        <v>-95.741682299999994</v>
      </c>
      <c r="H900" s="9">
        <v>11.9</v>
      </c>
      <c r="I900" s="9">
        <f t="shared" si="83"/>
        <v>30.820858512998406</v>
      </c>
      <c r="J900" s="9"/>
      <c r="K900" s="9"/>
      <c r="L900" s="9">
        <v>19.3</v>
      </c>
      <c r="M900" s="14">
        <f t="shared" ref="M900:M910" si="84">L900*0.3048</f>
        <v>5.8826400000000003</v>
      </c>
      <c r="N900" s="15">
        <v>2</v>
      </c>
      <c r="O900" s="15">
        <f t="shared" ref="O900:O910" si="85">N900*0.3048</f>
        <v>0.60960000000000003</v>
      </c>
      <c r="P900" s="15"/>
      <c r="Q900" s="15"/>
      <c r="R900" s="16" t="s">
        <v>1309</v>
      </c>
    </row>
    <row r="901" spans="1:18" x14ac:dyDescent="0.25">
      <c r="A901" s="3" t="s">
        <v>779</v>
      </c>
      <c r="B901" s="4" t="s">
        <v>780</v>
      </c>
      <c r="C901" s="4" t="s">
        <v>1306</v>
      </c>
      <c r="D901" s="20" t="s">
        <v>1808</v>
      </c>
      <c r="E901" s="38" t="s">
        <v>1809</v>
      </c>
      <c r="F901" s="7">
        <v>43.214425900000002</v>
      </c>
      <c r="G901" s="8">
        <v>-96.294470899999993</v>
      </c>
      <c r="H901" s="9">
        <v>1592</v>
      </c>
      <c r="I901" s="9">
        <f t="shared" si="83"/>
        <v>4123.2610716549125</v>
      </c>
      <c r="J901" s="9"/>
      <c r="K901" s="9"/>
      <c r="L901" s="9">
        <v>188</v>
      </c>
      <c r="M901" s="14">
        <f t="shared" si="84"/>
        <v>57.302400000000006</v>
      </c>
      <c r="N901" s="15">
        <v>5.9</v>
      </c>
      <c r="O901" s="15">
        <f t="shared" si="85"/>
        <v>1.7983200000000001</v>
      </c>
      <c r="P901" s="15"/>
      <c r="Q901" s="15"/>
      <c r="R901" s="16" t="s">
        <v>1309</v>
      </c>
    </row>
    <row r="902" spans="1:18" x14ac:dyDescent="0.25">
      <c r="A902" s="3" t="s">
        <v>779</v>
      </c>
      <c r="B902" s="4" t="s">
        <v>780</v>
      </c>
      <c r="C902" s="4" t="s">
        <v>1306</v>
      </c>
      <c r="D902" s="20" t="s">
        <v>1810</v>
      </c>
      <c r="E902" s="38" t="s">
        <v>1811</v>
      </c>
      <c r="F902" s="7">
        <v>42.981931359999997</v>
      </c>
      <c r="G902" s="8">
        <v>-96.001128899999998</v>
      </c>
      <c r="H902" s="9">
        <v>268</v>
      </c>
      <c r="I902" s="9">
        <f t="shared" si="83"/>
        <v>694.11681357004807</v>
      </c>
      <c r="J902" s="9"/>
      <c r="K902" s="9"/>
      <c r="L902" s="9">
        <v>66.3</v>
      </c>
      <c r="M902" s="14">
        <f t="shared" si="84"/>
        <v>20.20824</v>
      </c>
      <c r="N902" s="15">
        <v>7.9</v>
      </c>
      <c r="O902" s="15">
        <f t="shared" si="85"/>
        <v>2.4079200000000003</v>
      </c>
      <c r="P902" s="15"/>
      <c r="Q902" s="15"/>
      <c r="R902" s="16" t="s">
        <v>1309</v>
      </c>
    </row>
    <row r="903" spans="1:18" x14ac:dyDescent="0.25">
      <c r="A903" s="3" t="s">
        <v>779</v>
      </c>
      <c r="B903" s="4" t="s">
        <v>780</v>
      </c>
      <c r="C903" s="4" t="s">
        <v>1306</v>
      </c>
      <c r="D903" s="20" t="s">
        <v>1812</v>
      </c>
      <c r="E903" s="38" t="s">
        <v>1813</v>
      </c>
      <c r="F903" s="7">
        <v>42.92387695</v>
      </c>
      <c r="G903" s="8">
        <v>-96.176966100000001</v>
      </c>
      <c r="H903" s="9">
        <v>180</v>
      </c>
      <c r="I903" s="9">
        <f t="shared" si="83"/>
        <v>466.19785986048004</v>
      </c>
      <c r="J903" s="9"/>
      <c r="K903" s="9"/>
      <c r="L903" s="9">
        <v>76</v>
      </c>
      <c r="M903" s="14">
        <f t="shared" si="84"/>
        <v>23.1648</v>
      </c>
      <c r="N903" s="15">
        <v>8.1</v>
      </c>
      <c r="O903" s="15">
        <f t="shared" si="85"/>
        <v>2.46888</v>
      </c>
      <c r="P903" s="15"/>
      <c r="Q903" s="15"/>
      <c r="R903" s="16" t="s">
        <v>1309</v>
      </c>
    </row>
    <row r="904" spans="1:18" x14ac:dyDescent="0.25">
      <c r="A904" s="3" t="s">
        <v>779</v>
      </c>
      <c r="B904" s="4" t="s">
        <v>780</v>
      </c>
      <c r="C904" s="4" t="s">
        <v>1306</v>
      </c>
      <c r="D904" s="20" t="s">
        <v>1814</v>
      </c>
      <c r="E904" s="38" t="s">
        <v>1815</v>
      </c>
      <c r="F904" s="7">
        <v>42.576659599999999</v>
      </c>
      <c r="G904" s="8">
        <v>-96.311415600000004</v>
      </c>
      <c r="H904" s="9">
        <v>886</v>
      </c>
      <c r="I904" s="9">
        <f t="shared" si="83"/>
        <v>2294.7294657576963</v>
      </c>
      <c r="J904" s="9"/>
      <c r="K904" s="9"/>
      <c r="L904" s="9">
        <v>131</v>
      </c>
      <c r="M904" s="14">
        <f t="shared" si="84"/>
        <v>39.928800000000003</v>
      </c>
      <c r="N904" s="15">
        <v>7.6</v>
      </c>
      <c r="O904" s="15">
        <f t="shared" si="85"/>
        <v>2.3164799999999999</v>
      </c>
      <c r="P904" s="15"/>
      <c r="Q904" s="15"/>
      <c r="R904" s="16" t="s">
        <v>1309</v>
      </c>
    </row>
    <row r="905" spans="1:18" x14ac:dyDescent="0.25">
      <c r="A905" s="3" t="s">
        <v>779</v>
      </c>
      <c r="B905" s="4" t="s">
        <v>780</v>
      </c>
      <c r="C905" s="4" t="s">
        <v>1306</v>
      </c>
      <c r="D905" s="20" t="s">
        <v>1816</v>
      </c>
      <c r="E905" s="38" t="s">
        <v>1817</v>
      </c>
      <c r="F905" s="7">
        <v>43.128026200000001</v>
      </c>
      <c r="G905" s="8">
        <v>-95.210830400000006</v>
      </c>
      <c r="H905" s="9">
        <v>426</v>
      </c>
      <c r="I905" s="9">
        <f t="shared" si="83"/>
        <v>1103.334935003136</v>
      </c>
      <c r="J905" s="9"/>
      <c r="K905" s="9"/>
      <c r="L905" s="9">
        <v>158</v>
      </c>
      <c r="M905" s="14">
        <f t="shared" si="84"/>
        <v>48.1584</v>
      </c>
      <c r="N905" s="15">
        <v>4.8</v>
      </c>
      <c r="O905" s="15">
        <f t="shared" si="85"/>
        <v>1.4630400000000001</v>
      </c>
      <c r="P905" s="15"/>
      <c r="Q905" s="15"/>
      <c r="R905" s="16" t="s">
        <v>1309</v>
      </c>
    </row>
    <row r="906" spans="1:18" x14ac:dyDescent="0.25">
      <c r="A906" s="3" t="s">
        <v>779</v>
      </c>
      <c r="B906" s="4" t="s">
        <v>780</v>
      </c>
      <c r="C906" s="4" t="s">
        <v>1306</v>
      </c>
      <c r="D906" s="20" t="s">
        <v>1818</v>
      </c>
      <c r="E906" s="38" t="s">
        <v>1819</v>
      </c>
      <c r="F906" s="7">
        <v>43.08774889</v>
      </c>
      <c r="G906" s="8">
        <v>-95.161383700000002</v>
      </c>
      <c r="H906" s="9">
        <v>22.3</v>
      </c>
      <c r="I906" s="9">
        <f t="shared" si="83"/>
        <v>57.756734860492806</v>
      </c>
      <c r="J906" s="9"/>
      <c r="K906" s="9"/>
      <c r="L906" s="9">
        <v>27.1</v>
      </c>
      <c r="M906" s="14">
        <f t="shared" si="84"/>
        <v>8.2600800000000003</v>
      </c>
      <c r="N906" s="15">
        <v>3.3</v>
      </c>
      <c r="O906" s="15">
        <f t="shared" si="85"/>
        <v>1.0058400000000001</v>
      </c>
      <c r="P906" s="15"/>
      <c r="Q906" s="15"/>
      <c r="R906" s="16" t="s">
        <v>1309</v>
      </c>
    </row>
    <row r="907" spans="1:18" x14ac:dyDescent="0.25">
      <c r="A907" s="3" t="s">
        <v>779</v>
      </c>
      <c r="B907" s="4" t="s">
        <v>780</v>
      </c>
      <c r="C907" s="4" t="s">
        <v>1306</v>
      </c>
      <c r="D907" s="20" t="s">
        <v>1820</v>
      </c>
      <c r="E907" s="38" t="s">
        <v>1821</v>
      </c>
      <c r="F907" s="7">
        <v>42.972474750000003</v>
      </c>
      <c r="G907" s="8">
        <v>-95.161382900000007</v>
      </c>
      <c r="H907" s="9">
        <v>78.599999999999994</v>
      </c>
      <c r="I907" s="9">
        <f t="shared" si="83"/>
        <v>203.57306547240961</v>
      </c>
      <c r="J907" s="9"/>
      <c r="K907" s="9"/>
      <c r="L907" s="9">
        <v>67.8</v>
      </c>
      <c r="M907" s="14">
        <f t="shared" si="84"/>
        <v>20.66544</v>
      </c>
      <c r="N907" s="15">
        <v>5.2</v>
      </c>
      <c r="O907" s="15">
        <f t="shared" si="85"/>
        <v>1.5849600000000001</v>
      </c>
      <c r="P907" s="15"/>
      <c r="Q907" s="15"/>
      <c r="R907" s="16" t="s">
        <v>1309</v>
      </c>
    </row>
    <row r="908" spans="1:18" x14ac:dyDescent="0.25">
      <c r="A908" s="3" t="s">
        <v>779</v>
      </c>
      <c r="B908" s="4" t="s">
        <v>780</v>
      </c>
      <c r="C908" s="4" t="s">
        <v>1306</v>
      </c>
      <c r="D908" s="20" t="s">
        <v>1822</v>
      </c>
      <c r="E908" s="38" t="s">
        <v>1823</v>
      </c>
      <c r="F908" s="7">
        <v>42.895810879999999</v>
      </c>
      <c r="G908" s="8">
        <v>-95.243330299999997</v>
      </c>
      <c r="H908" s="9">
        <v>1548</v>
      </c>
      <c r="I908" s="9">
        <f t="shared" si="83"/>
        <v>4009.3015948001284</v>
      </c>
      <c r="J908" s="9"/>
      <c r="K908" s="9"/>
      <c r="L908" s="9">
        <v>150</v>
      </c>
      <c r="M908" s="14">
        <f t="shared" si="84"/>
        <v>45.72</v>
      </c>
      <c r="N908" s="15">
        <v>11.7</v>
      </c>
      <c r="O908" s="15">
        <f t="shared" si="85"/>
        <v>3.56616</v>
      </c>
      <c r="P908" s="15"/>
      <c r="Q908" s="15"/>
      <c r="R908" s="16" t="s">
        <v>1309</v>
      </c>
    </row>
    <row r="909" spans="1:18" x14ac:dyDescent="0.25">
      <c r="A909" s="3" t="s">
        <v>779</v>
      </c>
      <c r="B909" s="4" t="s">
        <v>780</v>
      </c>
      <c r="C909" s="4" t="s">
        <v>1306</v>
      </c>
      <c r="D909" s="20" t="s">
        <v>1824</v>
      </c>
      <c r="E909" s="38" t="s">
        <v>1825</v>
      </c>
      <c r="F909" s="7">
        <v>42.482277779999997</v>
      </c>
      <c r="G909" s="8">
        <v>-95.792888899999994</v>
      </c>
      <c r="H909" s="9">
        <v>2500</v>
      </c>
      <c r="I909" s="9">
        <f t="shared" si="83"/>
        <v>6474.9702758400008</v>
      </c>
      <c r="J909" s="9"/>
      <c r="K909" s="9"/>
      <c r="L909" s="9">
        <v>156</v>
      </c>
      <c r="M909" s="14">
        <f t="shared" si="84"/>
        <v>47.5488</v>
      </c>
      <c r="N909" s="15">
        <v>12.9</v>
      </c>
      <c r="O909" s="15">
        <f t="shared" si="85"/>
        <v>3.9319200000000003</v>
      </c>
      <c r="P909" s="15"/>
      <c r="Q909" s="15"/>
      <c r="R909" s="16" t="s">
        <v>1309</v>
      </c>
    </row>
    <row r="910" spans="1:18" x14ac:dyDescent="0.25">
      <c r="A910" s="3" t="s">
        <v>779</v>
      </c>
      <c r="B910" s="4" t="s">
        <v>780</v>
      </c>
      <c r="C910" s="4" t="s">
        <v>1306</v>
      </c>
      <c r="D910" s="20" t="s">
        <v>1826</v>
      </c>
      <c r="E910" s="38" t="s">
        <v>1827</v>
      </c>
      <c r="F910" s="7">
        <v>42.748869999999997</v>
      </c>
      <c r="G910" s="8">
        <v>-95.371390700000006</v>
      </c>
      <c r="H910" s="9">
        <v>15.5</v>
      </c>
      <c r="I910" s="9">
        <f t="shared" si="83"/>
        <v>40.144815710208007</v>
      </c>
      <c r="J910" s="9"/>
      <c r="K910" s="9"/>
      <c r="L910" s="9">
        <v>27.4</v>
      </c>
      <c r="M910" s="14">
        <f t="shared" si="84"/>
        <v>8.3515200000000007</v>
      </c>
      <c r="N910" s="15">
        <v>3.4</v>
      </c>
      <c r="O910" s="15">
        <f t="shared" si="85"/>
        <v>1.0363200000000001</v>
      </c>
      <c r="P910" s="15"/>
      <c r="Q910" s="15"/>
      <c r="R910" s="16" t="s">
        <v>1309</v>
      </c>
    </row>
    <row r="911" spans="1:18" x14ac:dyDescent="0.25">
      <c r="A911" s="3" t="s">
        <v>22</v>
      </c>
      <c r="B911" s="33" t="s">
        <v>1828</v>
      </c>
      <c r="C911" s="4" t="s">
        <v>1829</v>
      </c>
      <c r="D911" s="20" t="s">
        <v>1830</v>
      </c>
      <c r="E911" s="38" t="s">
        <v>1831</v>
      </c>
      <c r="F911" s="12">
        <v>40.5824791</v>
      </c>
      <c r="G911" s="4">
        <v>-106.4500324</v>
      </c>
      <c r="H911" s="4">
        <v>52.2</v>
      </c>
      <c r="I911" s="9">
        <f t="shared" si="83"/>
        <v>135.19737935953921</v>
      </c>
      <c r="J911" s="9">
        <f t="shared" ref="J911:J918" si="86">K911*(1/0.3048^2)</f>
        <v>72.225838896122241</v>
      </c>
      <c r="K911" s="24">
        <v>6.71</v>
      </c>
      <c r="L911" s="9">
        <f t="shared" ref="L911:L918" si="87">M911*(1/0.3048)</f>
        <v>34.120734908136484</v>
      </c>
      <c r="M911" s="35">
        <v>10.4</v>
      </c>
      <c r="N911" s="15">
        <f t="shared" ref="N911:N918" si="88">O911*(1/0.3048)</f>
        <v>1.5715223097112858</v>
      </c>
      <c r="O911" s="25">
        <v>0.47899999999999998</v>
      </c>
      <c r="P911" s="18"/>
      <c r="Q911" s="18"/>
      <c r="R911" s="18" t="s">
        <v>1832</v>
      </c>
    </row>
    <row r="912" spans="1:18" x14ac:dyDescent="0.25">
      <c r="A912" s="3" t="s">
        <v>22</v>
      </c>
      <c r="B912" s="33" t="s">
        <v>1828</v>
      </c>
      <c r="C912" s="4" t="s">
        <v>1829</v>
      </c>
      <c r="D912" s="20" t="s">
        <v>1833</v>
      </c>
      <c r="E912" s="38" t="s">
        <v>1834</v>
      </c>
      <c r="F912" s="12">
        <v>40.49609409</v>
      </c>
      <c r="G912" s="4">
        <v>-105.8650119</v>
      </c>
      <c r="H912" s="4">
        <v>1.54</v>
      </c>
      <c r="I912" s="9">
        <f t="shared" si="83"/>
        <v>3.9885816899174404</v>
      </c>
      <c r="J912" s="9">
        <f t="shared" si="86"/>
        <v>7.5024455604466755</v>
      </c>
      <c r="K912" s="24">
        <v>0.69699999999999995</v>
      </c>
      <c r="L912" s="9">
        <f t="shared" si="87"/>
        <v>7.6115485564304448</v>
      </c>
      <c r="M912" s="35">
        <v>2.3199999999999998</v>
      </c>
      <c r="N912" s="15">
        <f t="shared" si="88"/>
        <v>0.65944881889763773</v>
      </c>
      <c r="O912" s="25">
        <v>0.20100000000000001</v>
      </c>
      <c r="P912" s="18"/>
      <c r="Q912" s="18"/>
      <c r="R912" s="18" t="s">
        <v>1832</v>
      </c>
    </row>
    <row r="913" spans="1:18" x14ac:dyDescent="0.25">
      <c r="A913" s="3" t="s">
        <v>22</v>
      </c>
      <c r="B913" s="33" t="s">
        <v>1828</v>
      </c>
      <c r="C913" s="4" t="s">
        <v>1829</v>
      </c>
      <c r="D913" s="20" t="s">
        <v>1835</v>
      </c>
      <c r="E913" s="38" t="s">
        <v>1836</v>
      </c>
      <c r="F913" s="12">
        <v>40.936638889999998</v>
      </c>
      <c r="G913" s="4">
        <v>-106.3391944</v>
      </c>
      <c r="H913" s="4">
        <v>1431</v>
      </c>
      <c r="I913" s="9">
        <f t="shared" si="83"/>
        <v>3706.2729858908165</v>
      </c>
      <c r="J913" s="9">
        <f t="shared" si="86"/>
        <v>917.08516750366834</v>
      </c>
      <c r="K913" s="24">
        <v>85.2</v>
      </c>
      <c r="L913" s="9">
        <f t="shared" si="87"/>
        <v>154.85564304461943</v>
      </c>
      <c r="M913" s="35">
        <v>47.2</v>
      </c>
      <c r="N913" s="15">
        <f t="shared" si="88"/>
        <v>3.1889763779527556</v>
      </c>
      <c r="O913" s="25">
        <v>0.97199999999999998</v>
      </c>
      <c r="P913" s="18"/>
      <c r="Q913" s="18"/>
      <c r="R913" s="18" t="s">
        <v>1832</v>
      </c>
    </row>
    <row r="914" spans="1:18" x14ac:dyDescent="0.25">
      <c r="A914" s="3" t="s">
        <v>779</v>
      </c>
      <c r="B914" s="33" t="s">
        <v>1251</v>
      </c>
      <c r="C914" s="4" t="s">
        <v>1788</v>
      </c>
      <c r="D914" s="38" t="s">
        <v>1837</v>
      </c>
      <c r="E914" s="4" t="s">
        <v>1838</v>
      </c>
      <c r="F914" s="12">
        <v>42.683300959999997</v>
      </c>
      <c r="G914" s="4">
        <v>-105.3910963</v>
      </c>
      <c r="H914" s="9">
        <v>18338</v>
      </c>
      <c r="I914" s="9">
        <f t="shared" si="83"/>
        <v>47495.201967341571</v>
      </c>
      <c r="J914" s="9">
        <f t="shared" si="86"/>
        <v>455.31341062682122</v>
      </c>
      <c r="K914" s="9">
        <v>42.3</v>
      </c>
      <c r="L914" s="9">
        <f t="shared" si="87"/>
        <v>311.67979002624668</v>
      </c>
      <c r="M914" s="14">
        <v>95</v>
      </c>
      <c r="N914" s="15">
        <f t="shared" si="88"/>
        <v>2.985564304461942</v>
      </c>
      <c r="O914" s="15">
        <v>0.91</v>
      </c>
      <c r="P914" s="18"/>
      <c r="Q914" s="18"/>
      <c r="R914" s="18" t="s">
        <v>1776</v>
      </c>
    </row>
    <row r="915" spans="1:18" x14ac:dyDescent="0.25">
      <c r="A915" s="3" t="s">
        <v>779</v>
      </c>
      <c r="B915" s="33" t="s">
        <v>1251</v>
      </c>
      <c r="C915" s="4" t="s">
        <v>1839</v>
      </c>
      <c r="D915" s="11" t="s">
        <v>1840</v>
      </c>
      <c r="E915" s="4" t="s">
        <v>1841</v>
      </c>
      <c r="F915" s="12">
        <v>41.4886111</v>
      </c>
      <c r="G915" s="4">
        <v>-102.6258333</v>
      </c>
      <c r="H915" s="9">
        <v>26700</v>
      </c>
      <c r="I915" s="9">
        <f t="shared" si="83"/>
        <v>69152.682545971213</v>
      </c>
      <c r="J915" s="9">
        <f t="shared" si="86"/>
        <v>346.59791541805305</v>
      </c>
      <c r="K915" s="9">
        <v>32.200000000000003</v>
      </c>
      <c r="L915" s="9">
        <f t="shared" si="87"/>
        <v>400.26246719160099</v>
      </c>
      <c r="M915" s="14">
        <v>122</v>
      </c>
      <c r="N915" s="15">
        <f t="shared" si="88"/>
        <v>1.3451443569553803</v>
      </c>
      <c r="O915" s="15">
        <v>0.41</v>
      </c>
      <c r="P915" s="18"/>
      <c r="Q915" s="18"/>
      <c r="R915" s="18" t="s">
        <v>1776</v>
      </c>
    </row>
    <row r="916" spans="1:18" x14ac:dyDescent="0.25">
      <c r="A916" s="3" t="s">
        <v>779</v>
      </c>
      <c r="B916" s="33" t="s">
        <v>1251</v>
      </c>
      <c r="C916" s="4" t="s">
        <v>1839</v>
      </c>
      <c r="D916" s="11" t="s">
        <v>1842</v>
      </c>
      <c r="E916" s="4" t="s">
        <v>1843</v>
      </c>
      <c r="F916" s="12">
        <v>41.21</v>
      </c>
      <c r="G916" s="4">
        <v>-101.1172222</v>
      </c>
      <c r="H916" s="9">
        <v>29800</v>
      </c>
      <c r="I916" s="9">
        <f t="shared" si="83"/>
        <v>77181.64568801281</v>
      </c>
      <c r="J916" s="9">
        <f t="shared" si="86"/>
        <v>163.61143833398776</v>
      </c>
      <c r="K916" s="9">
        <v>15.2</v>
      </c>
      <c r="L916" s="9">
        <f t="shared" si="87"/>
        <v>341.20734908136478</v>
      </c>
      <c r="M916" s="14">
        <v>104</v>
      </c>
      <c r="N916" s="15">
        <f t="shared" si="88"/>
        <v>0.9186351706036745</v>
      </c>
      <c r="O916" s="15">
        <v>0.28000000000000003</v>
      </c>
      <c r="P916" s="18"/>
      <c r="Q916" s="18"/>
      <c r="R916" s="18" t="s">
        <v>1776</v>
      </c>
    </row>
    <row r="917" spans="1:18" x14ac:dyDescent="0.25">
      <c r="A917" s="3" t="s">
        <v>779</v>
      </c>
      <c r="B917" s="33" t="s">
        <v>1251</v>
      </c>
      <c r="C917" s="4" t="s">
        <v>1839</v>
      </c>
      <c r="D917" s="11" t="s">
        <v>1844</v>
      </c>
      <c r="E917" s="4" t="s">
        <v>1845</v>
      </c>
      <c r="F917" s="12">
        <v>41.153888889999998</v>
      </c>
      <c r="G917" s="4">
        <v>-100.7588889</v>
      </c>
      <c r="H917" s="9">
        <v>30900</v>
      </c>
      <c r="I917" s="9">
        <f t="shared" si="83"/>
        <v>80030.632609382403</v>
      </c>
      <c r="J917" s="9">
        <f t="shared" si="86"/>
        <v>700.73056812780283</v>
      </c>
      <c r="K917" s="9">
        <v>65.099999999999994</v>
      </c>
      <c r="L917" s="9">
        <f t="shared" si="87"/>
        <v>541.33858267716528</v>
      </c>
      <c r="M917" s="14">
        <v>165</v>
      </c>
      <c r="N917" s="15">
        <f t="shared" si="88"/>
        <v>1.7060367454068239</v>
      </c>
      <c r="O917" s="15">
        <v>0.52</v>
      </c>
      <c r="P917" s="18"/>
      <c r="Q917" s="18"/>
      <c r="R917" s="18" t="s">
        <v>1776</v>
      </c>
    </row>
    <row r="918" spans="1:18" x14ac:dyDescent="0.25">
      <c r="A918" s="3" t="s">
        <v>22</v>
      </c>
      <c r="B918" s="33" t="s">
        <v>1828</v>
      </c>
      <c r="C918" s="4" t="s">
        <v>1829</v>
      </c>
      <c r="D918" s="11" t="s">
        <v>1846</v>
      </c>
      <c r="E918" s="4" t="s">
        <v>1847</v>
      </c>
      <c r="F918" s="12">
        <v>40.646926100000002</v>
      </c>
      <c r="G918" s="4">
        <v>-105.493605</v>
      </c>
      <c r="H918" s="4">
        <v>92.4</v>
      </c>
      <c r="I918" s="9">
        <f t="shared" si="83"/>
        <v>239.31490139504643</v>
      </c>
      <c r="J918" s="9">
        <f t="shared" si="86"/>
        <v>189.44482333409113</v>
      </c>
      <c r="K918" s="24">
        <v>17.600000000000001</v>
      </c>
      <c r="L918" s="9">
        <f t="shared" si="87"/>
        <v>41.99475065616798</v>
      </c>
      <c r="M918" s="35">
        <v>12.8</v>
      </c>
      <c r="N918" s="15">
        <f t="shared" si="88"/>
        <v>2.1325459317585302</v>
      </c>
      <c r="O918" s="25">
        <v>0.65</v>
      </c>
      <c r="P918" s="15">
        <f>Q918*(1/0.3048^2)</f>
        <v>90.416847500361669</v>
      </c>
      <c r="Q918" s="36">
        <v>8.4</v>
      </c>
      <c r="R918" s="37" t="s">
        <v>1799</v>
      </c>
    </row>
    <row r="919" spans="1:18" x14ac:dyDescent="0.25">
      <c r="A919" s="3" t="s">
        <v>779</v>
      </c>
      <c r="B919" s="4" t="s">
        <v>780</v>
      </c>
      <c r="C919" s="4" t="s">
        <v>1306</v>
      </c>
      <c r="D919" s="11" t="s">
        <v>1848</v>
      </c>
      <c r="E919" s="4" t="s">
        <v>1849</v>
      </c>
      <c r="F919" s="7">
        <v>41.0305508</v>
      </c>
      <c r="G919" s="8">
        <v>-95.381106599999995</v>
      </c>
      <c r="H919" s="9">
        <v>37.299999999999997</v>
      </c>
      <c r="I919" s="9">
        <f t="shared" si="83"/>
        <v>96.606556515532802</v>
      </c>
      <c r="J919" s="9"/>
      <c r="K919" s="9"/>
      <c r="L919" s="9">
        <v>54.4</v>
      </c>
      <c r="M919" s="14">
        <f>L919*0.3048</f>
        <v>16.581120000000002</v>
      </c>
      <c r="N919" s="15">
        <v>4.4000000000000004</v>
      </c>
      <c r="O919" s="15">
        <f>N919*0.3048</f>
        <v>1.3411200000000001</v>
      </c>
      <c r="P919" s="15"/>
      <c r="Q919" s="15"/>
      <c r="R919" s="16" t="s">
        <v>1309</v>
      </c>
    </row>
    <row r="920" spans="1:18" x14ac:dyDescent="0.25">
      <c r="A920" s="3" t="s">
        <v>779</v>
      </c>
      <c r="B920" s="4" t="s">
        <v>780</v>
      </c>
      <c r="C920" s="4" t="s">
        <v>1306</v>
      </c>
      <c r="D920" s="11" t="s">
        <v>1850</v>
      </c>
      <c r="E920" s="4" t="s">
        <v>1851</v>
      </c>
      <c r="F920" s="7">
        <v>41.475824500000002</v>
      </c>
      <c r="G920" s="8">
        <v>-95.4686138</v>
      </c>
      <c r="H920" s="9">
        <v>3.21</v>
      </c>
      <c r="I920" s="9">
        <f t="shared" si="83"/>
        <v>8.3138618341785602</v>
      </c>
      <c r="J920" s="9"/>
      <c r="K920" s="9"/>
      <c r="L920" s="9">
        <v>16.2</v>
      </c>
      <c r="M920" s="14">
        <f>L920*0.3048</f>
        <v>4.9377599999999999</v>
      </c>
      <c r="N920" s="15">
        <v>2.8</v>
      </c>
      <c r="O920" s="15">
        <f>N920*0.3048</f>
        <v>0.85343999999999998</v>
      </c>
      <c r="P920" s="15"/>
      <c r="Q920" s="15"/>
      <c r="R920" s="16" t="s">
        <v>1309</v>
      </c>
    </row>
    <row r="921" spans="1:18" x14ac:dyDescent="0.25">
      <c r="A921" s="3" t="s">
        <v>779</v>
      </c>
      <c r="B921" s="4" t="s">
        <v>780</v>
      </c>
      <c r="C921" s="4" t="s">
        <v>1306</v>
      </c>
      <c r="D921" s="11" t="s">
        <v>1852</v>
      </c>
      <c r="E921" s="4" t="s">
        <v>1853</v>
      </c>
      <c r="F921" s="7">
        <v>41.101657600000003</v>
      </c>
      <c r="G921" s="8">
        <v>-95.102767</v>
      </c>
      <c r="H921" s="9">
        <v>10.7</v>
      </c>
      <c r="I921" s="9">
        <f t="shared" si="83"/>
        <v>27.712872780595202</v>
      </c>
      <c r="J921" s="9"/>
      <c r="K921" s="9"/>
      <c r="L921" s="9">
        <v>36.1</v>
      </c>
      <c r="M921" s="14">
        <f>L921*0.3048</f>
        <v>11.00328</v>
      </c>
      <c r="N921" s="15">
        <v>5.4</v>
      </c>
      <c r="O921" s="15">
        <f>N921*0.3048</f>
        <v>1.6459200000000003</v>
      </c>
      <c r="P921" s="15"/>
      <c r="Q921" s="15"/>
      <c r="R921" s="16" t="s">
        <v>1309</v>
      </c>
    </row>
    <row r="922" spans="1:18" x14ac:dyDescent="0.25">
      <c r="A922" s="3" t="s">
        <v>779</v>
      </c>
      <c r="B922" s="33" t="s">
        <v>1251</v>
      </c>
      <c r="C922" s="20" t="s">
        <v>1854</v>
      </c>
      <c r="D922" s="11" t="s">
        <v>1855</v>
      </c>
      <c r="E922" s="20" t="s">
        <v>1856</v>
      </c>
      <c r="F922" s="7">
        <v>38.611396790000001</v>
      </c>
      <c r="G922" s="8">
        <v>-97.952826000000002</v>
      </c>
      <c r="H922" s="9">
        <v>7857</v>
      </c>
      <c r="I922" s="9">
        <f t="shared" si="83"/>
        <v>20349.536582909954</v>
      </c>
      <c r="J922" s="9"/>
      <c r="K922" s="9"/>
      <c r="L922" s="9"/>
      <c r="M922" s="14"/>
      <c r="N922" s="15"/>
      <c r="O922" s="15"/>
      <c r="P922" s="15"/>
      <c r="Q922" s="15"/>
      <c r="R922" s="31" t="s">
        <v>1857</v>
      </c>
    </row>
    <row r="923" spans="1:18" x14ac:dyDescent="0.25">
      <c r="A923" s="3" t="s">
        <v>779</v>
      </c>
      <c r="B923" s="4" t="s">
        <v>780</v>
      </c>
      <c r="C923" s="20" t="s">
        <v>1854</v>
      </c>
      <c r="D923" s="11" t="s">
        <v>1858</v>
      </c>
      <c r="E923" s="20" t="s">
        <v>1859</v>
      </c>
      <c r="F923" s="7">
        <v>38.565973270000001</v>
      </c>
      <c r="G923" s="8">
        <v>-97.673114299999995</v>
      </c>
      <c r="H923" s="9">
        <v>8110</v>
      </c>
      <c r="I923" s="9">
        <f t="shared" si="83"/>
        <v>21004.803574824964</v>
      </c>
      <c r="J923" s="9"/>
      <c r="K923" s="9"/>
      <c r="L923" s="9"/>
      <c r="M923" s="14"/>
      <c r="N923" s="15"/>
      <c r="O923" s="15"/>
      <c r="P923" s="15"/>
      <c r="Q923" s="15"/>
      <c r="R923" s="31" t="s">
        <v>1857</v>
      </c>
    </row>
    <row r="924" spans="1:18" x14ac:dyDescent="0.25">
      <c r="A924" s="3" t="s">
        <v>779</v>
      </c>
      <c r="B924" s="4" t="s">
        <v>780</v>
      </c>
      <c r="C924" s="20" t="s">
        <v>1854</v>
      </c>
      <c r="D924" s="11" t="s">
        <v>1860</v>
      </c>
      <c r="E924" s="20" t="s">
        <v>1861</v>
      </c>
      <c r="F924" s="7">
        <v>38.711115200000002</v>
      </c>
      <c r="G924" s="8">
        <v>-97.571701500000003</v>
      </c>
      <c r="H924" s="9">
        <v>8341</v>
      </c>
      <c r="I924" s="9">
        <f t="shared" si="83"/>
        <v>21603.090828312579</v>
      </c>
      <c r="J924" s="9"/>
      <c r="K924" s="9"/>
      <c r="L924" s="9"/>
      <c r="M924" s="14"/>
      <c r="N924" s="15"/>
      <c r="O924" s="15"/>
      <c r="P924" s="15"/>
      <c r="Q924" s="15"/>
      <c r="R924" s="31" t="s">
        <v>1857</v>
      </c>
    </row>
    <row r="925" spans="1:18" x14ac:dyDescent="0.25">
      <c r="A925" s="3" t="s">
        <v>779</v>
      </c>
      <c r="B925" s="33" t="s">
        <v>1251</v>
      </c>
      <c r="C925" s="20" t="s">
        <v>1854</v>
      </c>
      <c r="D925" s="11" t="s">
        <v>1862</v>
      </c>
      <c r="E925" s="20" t="s">
        <v>1863</v>
      </c>
      <c r="F925" s="7">
        <v>38.974733200000003</v>
      </c>
      <c r="G925" s="8">
        <v>-98.490342900000002</v>
      </c>
      <c r="H925" s="9">
        <v>1917</v>
      </c>
      <c r="I925" s="9">
        <f t="shared" si="83"/>
        <v>4965.0072075141125</v>
      </c>
      <c r="J925" s="9"/>
      <c r="K925" s="9"/>
      <c r="L925" s="9">
        <v>110</v>
      </c>
      <c r="M925" s="14">
        <f>L925*0.3048</f>
        <v>33.527999999999999</v>
      </c>
      <c r="N925" s="15"/>
      <c r="O925" s="15"/>
      <c r="P925" s="15"/>
      <c r="Q925" s="15"/>
      <c r="R925" s="31" t="s">
        <v>1857</v>
      </c>
    </row>
    <row r="926" spans="1:18" x14ac:dyDescent="0.25">
      <c r="A926" s="3" t="s">
        <v>779</v>
      </c>
      <c r="B926" s="33" t="s">
        <v>1251</v>
      </c>
      <c r="C926" s="20" t="s">
        <v>1854</v>
      </c>
      <c r="D926" s="11" t="s">
        <v>1864</v>
      </c>
      <c r="E926" s="20" t="s">
        <v>1865</v>
      </c>
      <c r="F926" s="7">
        <v>39.003892299999997</v>
      </c>
      <c r="G926" s="8">
        <v>-97.873931600000006</v>
      </c>
      <c r="H926" s="9">
        <v>2820</v>
      </c>
      <c r="I926" s="9">
        <f t="shared" si="83"/>
        <v>7303.7664711475209</v>
      </c>
      <c r="J926" s="9"/>
      <c r="K926" s="9"/>
      <c r="L926" s="9"/>
      <c r="M926" s="14"/>
      <c r="N926" s="15"/>
      <c r="O926" s="15"/>
      <c r="P926" s="15"/>
      <c r="Q926" s="15"/>
      <c r="R926" s="31" t="s">
        <v>1857</v>
      </c>
    </row>
    <row r="927" spans="1:18" x14ac:dyDescent="0.25">
      <c r="A927" s="3" t="s">
        <v>779</v>
      </c>
      <c r="B927" s="33" t="s">
        <v>1251</v>
      </c>
      <c r="C927" s="20" t="s">
        <v>1854</v>
      </c>
      <c r="D927" s="11" t="s">
        <v>1866</v>
      </c>
      <c r="E927" s="20" t="s">
        <v>1867</v>
      </c>
      <c r="F927" s="7">
        <v>39.473898699999999</v>
      </c>
      <c r="G927" s="8">
        <v>-98.283665799999994</v>
      </c>
      <c r="H927" s="9">
        <v>5340</v>
      </c>
      <c r="I927" s="9">
        <f t="shared" si="83"/>
        <v>13830.536509194242</v>
      </c>
      <c r="J927" s="9"/>
      <c r="K927" s="9"/>
      <c r="L927" s="9" t="s">
        <v>1868</v>
      </c>
      <c r="M927" s="14"/>
      <c r="N927" s="15"/>
      <c r="O927" s="15"/>
      <c r="P927" s="15"/>
      <c r="Q927" s="15"/>
      <c r="R927" s="31" t="s">
        <v>1857</v>
      </c>
    </row>
    <row r="928" spans="1:18" x14ac:dyDescent="0.25">
      <c r="A928" s="3" t="s">
        <v>779</v>
      </c>
      <c r="B928" s="33" t="s">
        <v>1251</v>
      </c>
      <c r="C928" s="20" t="s">
        <v>1854</v>
      </c>
      <c r="D928" s="11" t="s">
        <v>1869</v>
      </c>
      <c r="E928" s="20" t="s">
        <v>1870</v>
      </c>
      <c r="F928" s="7">
        <v>39.456304080000002</v>
      </c>
      <c r="G928" s="8">
        <v>-98.112695799999997</v>
      </c>
      <c r="H928" s="9">
        <v>5530</v>
      </c>
      <c r="I928" s="9">
        <f t="shared" si="83"/>
        <v>14322.634250158082</v>
      </c>
      <c r="J928" s="9"/>
      <c r="K928" s="9"/>
      <c r="L928" s="9" t="s">
        <v>1868</v>
      </c>
      <c r="M928" s="14"/>
      <c r="N928" s="15"/>
      <c r="O928" s="15"/>
      <c r="P928" s="15"/>
      <c r="Q928" s="15"/>
      <c r="R928" s="31" t="s">
        <v>1857</v>
      </c>
    </row>
    <row r="929" spans="1:18" x14ac:dyDescent="0.25">
      <c r="A929" s="3" t="s">
        <v>779</v>
      </c>
      <c r="B929" s="33" t="s">
        <v>1251</v>
      </c>
      <c r="C929" s="20" t="s">
        <v>1854</v>
      </c>
      <c r="D929" s="11" t="s">
        <v>1871</v>
      </c>
      <c r="E929" s="20" t="s">
        <v>1872</v>
      </c>
      <c r="F929" s="7">
        <v>38.969166299999998</v>
      </c>
      <c r="G929" s="8">
        <v>-97.477251300000006</v>
      </c>
      <c r="H929" s="9">
        <v>6770</v>
      </c>
      <c r="I929" s="9">
        <f t="shared" si="83"/>
        <v>17534.219506974721</v>
      </c>
      <c r="J929" s="9"/>
      <c r="K929" s="9"/>
      <c r="L929" s="9"/>
      <c r="M929" s="14"/>
      <c r="N929" s="15"/>
      <c r="O929" s="15"/>
      <c r="P929" s="15"/>
      <c r="Q929" s="15"/>
      <c r="R929" s="31" t="s">
        <v>1857</v>
      </c>
    </row>
    <row r="930" spans="1:18" x14ac:dyDescent="0.25">
      <c r="A930" s="3" t="s">
        <v>779</v>
      </c>
      <c r="B930" s="4" t="s">
        <v>780</v>
      </c>
      <c r="C930" s="20" t="s">
        <v>1854</v>
      </c>
      <c r="D930" s="11" t="s">
        <v>1873</v>
      </c>
      <c r="E930" s="20" t="s">
        <v>1874</v>
      </c>
      <c r="F930" s="7">
        <v>38.906389060000002</v>
      </c>
      <c r="G930" s="8">
        <v>-97.117795200000003</v>
      </c>
      <c r="H930" s="9">
        <v>19260</v>
      </c>
      <c r="I930" s="9">
        <f t="shared" si="83"/>
        <v>49883.171005071366</v>
      </c>
      <c r="J930" s="9"/>
      <c r="K930" s="9"/>
      <c r="L930" s="9" t="s">
        <v>1868</v>
      </c>
      <c r="M930" s="14"/>
      <c r="N930" s="15"/>
      <c r="O930" s="15"/>
      <c r="P930" s="15"/>
      <c r="Q930" s="15"/>
      <c r="R930" s="31" t="s">
        <v>1857</v>
      </c>
    </row>
    <row r="931" spans="1:18" x14ac:dyDescent="0.25">
      <c r="A931" s="3" t="s">
        <v>779</v>
      </c>
      <c r="B931" s="4" t="s">
        <v>780</v>
      </c>
      <c r="C931" s="20" t="s">
        <v>1854</v>
      </c>
      <c r="D931" s="11" t="s">
        <v>1875</v>
      </c>
      <c r="E931" s="20" t="s">
        <v>1876</v>
      </c>
      <c r="F931" s="7">
        <v>39.061664569999998</v>
      </c>
      <c r="G931" s="8">
        <v>-96.766396299999997</v>
      </c>
      <c r="H931" s="9">
        <v>44870</v>
      </c>
      <c r="I931" s="9">
        <f t="shared" si="83"/>
        <v>116212.76651077633</v>
      </c>
      <c r="J931" s="9"/>
      <c r="K931" s="9"/>
      <c r="L931" s="9" t="s">
        <v>1868</v>
      </c>
      <c r="M931" s="14"/>
      <c r="N931" s="15"/>
      <c r="O931" s="15"/>
      <c r="P931" s="15"/>
      <c r="Q931" s="15"/>
      <c r="R931" s="31" t="s">
        <v>1857</v>
      </c>
    </row>
    <row r="932" spans="1:18" x14ac:dyDescent="0.25">
      <c r="A932" s="3" t="s">
        <v>779</v>
      </c>
      <c r="B932" s="4" t="s">
        <v>780</v>
      </c>
      <c r="C932" s="20" t="s">
        <v>1854</v>
      </c>
      <c r="D932" s="20" t="s">
        <v>1877</v>
      </c>
      <c r="E932" s="20" t="s">
        <v>1878</v>
      </c>
      <c r="F932" s="7">
        <v>39.198330140000003</v>
      </c>
      <c r="G932" s="8">
        <v>-96.305553200000006</v>
      </c>
      <c r="H932" s="9">
        <v>55280</v>
      </c>
      <c r="I932" s="9">
        <f t="shared" si="83"/>
        <v>143174.5427393741</v>
      </c>
      <c r="J932" s="9"/>
      <c r="K932" s="9"/>
      <c r="L932" s="9">
        <v>750</v>
      </c>
      <c r="M932" s="14">
        <f>L932*0.3048</f>
        <v>228.60000000000002</v>
      </c>
      <c r="N932" s="15"/>
      <c r="O932" s="15"/>
      <c r="P932" s="15"/>
      <c r="Q932" s="15"/>
      <c r="R932" s="31" t="s">
        <v>1857</v>
      </c>
    </row>
    <row r="933" spans="1:18" x14ac:dyDescent="0.25">
      <c r="A933" s="3" t="s">
        <v>779</v>
      </c>
      <c r="B933" s="4" t="s">
        <v>780</v>
      </c>
      <c r="C933" s="20" t="s">
        <v>1854</v>
      </c>
      <c r="D933" s="20" t="s">
        <v>1879</v>
      </c>
      <c r="E933" s="20" t="s">
        <v>1880</v>
      </c>
      <c r="F933" s="7">
        <v>39.066666599999998</v>
      </c>
      <c r="G933" s="8">
        <v>-95.6497028</v>
      </c>
      <c r="H933" s="9">
        <v>56720</v>
      </c>
      <c r="I933" s="9">
        <f t="shared" si="83"/>
        <v>146904.12561825794</v>
      </c>
      <c r="J933" s="9"/>
      <c r="K933" s="9"/>
      <c r="L933" s="9"/>
      <c r="M933" s="14"/>
      <c r="N933" s="15"/>
      <c r="O933" s="15"/>
      <c r="P933" s="15"/>
      <c r="Q933" s="15"/>
      <c r="R933" s="31" t="s">
        <v>1857</v>
      </c>
    </row>
    <row r="934" spans="1:18" x14ac:dyDescent="0.25">
      <c r="A934" s="3" t="s">
        <v>779</v>
      </c>
      <c r="B934" s="4" t="s">
        <v>780</v>
      </c>
      <c r="C934" s="20" t="s">
        <v>1854</v>
      </c>
      <c r="D934" s="20" t="s">
        <v>1881</v>
      </c>
      <c r="E934" s="20" t="s">
        <v>1882</v>
      </c>
      <c r="F934" s="7">
        <v>39.051111570000003</v>
      </c>
      <c r="G934" s="8">
        <v>-95.386363299999999</v>
      </c>
      <c r="H934" s="9">
        <v>58460</v>
      </c>
      <c r="I934" s="9">
        <f t="shared" si="83"/>
        <v>151410.70493024259</v>
      </c>
      <c r="J934" s="9"/>
      <c r="K934" s="9"/>
      <c r="L934" s="9">
        <v>820</v>
      </c>
      <c r="M934" s="14">
        <f>L934*0.3048</f>
        <v>249.93600000000001</v>
      </c>
      <c r="N934" s="15"/>
      <c r="O934" s="15"/>
      <c r="P934" s="15"/>
      <c r="Q934" s="15"/>
      <c r="R934" s="31" t="s">
        <v>1857</v>
      </c>
    </row>
    <row r="935" spans="1:18" x14ac:dyDescent="0.25">
      <c r="A935" s="3" t="s">
        <v>779</v>
      </c>
      <c r="B935" s="4" t="s">
        <v>780</v>
      </c>
      <c r="C935" s="20" t="s">
        <v>1854</v>
      </c>
      <c r="D935" s="20" t="s">
        <v>1883</v>
      </c>
      <c r="E935" s="20" t="s">
        <v>1884</v>
      </c>
      <c r="F935" s="7">
        <v>38.956114769999999</v>
      </c>
      <c r="G935" s="8">
        <v>-95.095525300000006</v>
      </c>
      <c r="H935" s="9">
        <v>58617</v>
      </c>
      <c r="I935" s="9">
        <f t="shared" si="83"/>
        <v>151817.33306356534</v>
      </c>
      <c r="J935" s="9"/>
      <c r="K935" s="9"/>
      <c r="L935" s="9">
        <v>870</v>
      </c>
      <c r="M935" s="14">
        <f>L935*0.3048</f>
        <v>265.17599999999999</v>
      </c>
      <c r="N935" s="15"/>
      <c r="O935" s="15"/>
      <c r="P935" s="15"/>
      <c r="Q935" s="15"/>
      <c r="R935" s="31" t="s">
        <v>1857</v>
      </c>
    </row>
    <row r="936" spans="1:18" x14ac:dyDescent="0.25">
      <c r="A936" s="3" t="s">
        <v>779</v>
      </c>
      <c r="B936" s="4" t="s">
        <v>780</v>
      </c>
      <c r="C936" s="20" t="s">
        <v>1854</v>
      </c>
      <c r="D936" s="20" t="s">
        <v>1885</v>
      </c>
      <c r="E936" s="20" t="s">
        <v>1886</v>
      </c>
      <c r="F936" s="7">
        <v>38.983337499999998</v>
      </c>
      <c r="G936" s="8">
        <v>-94.964689300000003</v>
      </c>
      <c r="H936" s="9">
        <v>59756</v>
      </c>
      <c r="I936" s="9">
        <f t="shared" si="83"/>
        <v>154767.32952123805</v>
      </c>
      <c r="J936" s="9"/>
      <c r="K936" s="9"/>
      <c r="L936" s="9" t="s">
        <v>1868</v>
      </c>
      <c r="M936" s="14"/>
      <c r="N936" s="15"/>
      <c r="O936" s="15"/>
      <c r="P936" s="15"/>
      <c r="Q936" s="15"/>
      <c r="R936" s="31" t="s">
        <v>1857</v>
      </c>
    </row>
    <row r="937" spans="1:18" x14ac:dyDescent="0.25">
      <c r="A937" s="3" t="s">
        <v>779</v>
      </c>
      <c r="B937" s="4" t="s">
        <v>780</v>
      </c>
      <c r="C937" s="20" t="s">
        <v>1854</v>
      </c>
      <c r="D937" s="20" t="s">
        <v>1887</v>
      </c>
      <c r="E937" s="20" t="s">
        <v>1888</v>
      </c>
      <c r="F937" s="7">
        <v>39.060281689999997</v>
      </c>
      <c r="G937" s="8">
        <v>-94.8727418</v>
      </c>
      <c r="H937" s="9">
        <v>59928</v>
      </c>
      <c r="I937" s="9">
        <f t="shared" si="83"/>
        <v>155212.80747621582</v>
      </c>
      <c r="J937" s="9"/>
      <c r="K937" s="9"/>
      <c r="L937" s="9">
        <v>900</v>
      </c>
      <c r="M937" s="14">
        <f>L937*0.3048</f>
        <v>274.32</v>
      </c>
      <c r="N937" s="15"/>
      <c r="O937" s="15"/>
      <c r="P937" s="15"/>
      <c r="Q937" s="15"/>
      <c r="R937" s="31" t="s">
        <v>1857</v>
      </c>
    </row>
    <row r="938" spans="1:18" x14ac:dyDescent="0.25">
      <c r="A938" s="3" t="s">
        <v>779</v>
      </c>
      <c r="B938" s="4" t="s">
        <v>780</v>
      </c>
      <c r="C938" s="4" t="s">
        <v>1306</v>
      </c>
      <c r="D938" s="20" t="s">
        <v>1889</v>
      </c>
      <c r="E938" s="4" t="s">
        <v>1890</v>
      </c>
      <c r="F938" s="7">
        <v>40.724442349999997</v>
      </c>
      <c r="G938" s="8">
        <v>-93.938281599999996</v>
      </c>
      <c r="H938" s="9">
        <v>52.5</v>
      </c>
      <c r="I938" s="9">
        <f t="shared" si="83"/>
        <v>135.97437579264002</v>
      </c>
      <c r="J938" s="9"/>
      <c r="K938" s="9"/>
      <c r="L938" s="9">
        <v>91</v>
      </c>
      <c r="M938" s="14">
        <f>L938*0.3048</f>
        <v>27.736800000000002</v>
      </c>
      <c r="N938" s="15">
        <v>8.5</v>
      </c>
      <c r="O938" s="15">
        <f>N938*0.3048</f>
        <v>2.5908000000000002</v>
      </c>
      <c r="P938" s="15"/>
      <c r="Q938" s="15"/>
      <c r="R938" s="16" t="s">
        <v>1309</v>
      </c>
    </row>
    <row r="939" spans="1:18" x14ac:dyDescent="0.25">
      <c r="A939" s="3" t="s">
        <v>779</v>
      </c>
      <c r="B939" s="4" t="s">
        <v>780</v>
      </c>
      <c r="C939" s="4" t="s">
        <v>1306</v>
      </c>
      <c r="D939" s="20" t="s">
        <v>1891</v>
      </c>
      <c r="E939" s="4" t="s">
        <v>1892</v>
      </c>
      <c r="F939" s="7">
        <v>40.951890050000003</v>
      </c>
      <c r="G939" s="8">
        <v>-93.259847699999995</v>
      </c>
      <c r="H939" s="9">
        <v>182</v>
      </c>
      <c r="I939" s="9">
        <f t="shared" si="83"/>
        <v>471.37783608115205</v>
      </c>
      <c r="J939" s="9"/>
      <c r="K939" s="9"/>
      <c r="L939" s="9">
        <v>64.400000000000006</v>
      </c>
      <c r="M939" s="14">
        <f>L939*0.3048</f>
        <v>19.629120000000004</v>
      </c>
      <c r="N939" s="15">
        <v>9.3000000000000007</v>
      </c>
      <c r="O939" s="15">
        <f>N939*0.3048</f>
        <v>2.8346400000000003</v>
      </c>
      <c r="P939" s="15"/>
      <c r="Q939" s="15"/>
      <c r="R939" s="16" t="s">
        <v>1309</v>
      </c>
    </row>
    <row r="940" spans="1:18" x14ac:dyDescent="0.25">
      <c r="A940" s="3" t="s">
        <v>779</v>
      </c>
      <c r="B940" s="4" t="s">
        <v>780</v>
      </c>
      <c r="C940" s="4" t="s">
        <v>1306</v>
      </c>
      <c r="D940" s="20" t="s">
        <v>1893</v>
      </c>
      <c r="E940" s="4" t="s">
        <v>1894</v>
      </c>
      <c r="F940" s="7">
        <v>40.75056919</v>
      </c>
      <c r="G940" s="8">
        <v>-92.860197999999997</v>
      </c>
      <c r="H940" s="9">
        <v>47.8</v>
      </c>
      <c r="I940" s="9">
        <f t="shared" si="83"/>
        <v>123.80143167406081</v>
      </c>
      <c r="J940" s="9"/>
      <c r="K940" s="9"/>
      <c r="L940" s="9">
        <v>45.9</v>
      </c>
      <c r="M940" s="14">
        <f>L940*0.3048</f>
        <v>13.990320000000001</v>
      </c>
      <c r="N940" s="15">
        <v>7.9</v>
      </c>
      <c r="O940" s="15">
        <f>N940*0.3048</f>
        <v>2.4079200000000003</v>
      </c>
      <c r="P940" s="15"/>
      <c r="Q940" s="15"/>
      <c r="R940" s="16" t="s">
        <v>1309</v>
      </c>
    </row>
    <row r="941" spans="1:18" x14ac:dyDescent="0.25">
      <c r="A941" s="3" t="s">
        <v>22</v>
      </c>
      <c r="B941" s="33" t="s">
        <v>1828</v>
      </c>
      <c r="C941" s="4" t="s">
        <v>1829</v>
      </c>
      <c r="D941" s="20" t="s">
        <v>1895</v>
      </c>
      <c r="E941" s="4" t="s">
        <v>1896</v>
      </c>
      <c r="F941" s="12">
        <v>39.172212590000001</v>
      </c>
      <c r="G941" s="4">
        <v>-106.3891926</v>
      </c>
      <c r="H941" s="4">
        <v>23.5</v>
      </c>
      <c r="I941" s="9">
        <f t="shared" si="83"/>
        <v>60.864720592896006</v>
      </c>
      <c r="J941" s="9">
        <f>K941*(1/0.3048^2)</f>
        <v>76.208485750304831</v>
      </c>
      <c r="K941" s="24">
        <v>7.08</v>
      </c>
      <c r="L941" s="9">
        <f>M941*(1/0.3048)</f>
        <v>29.888451443569547</v>
      </c>
      <c r="M941" s="35">
        <v>9.11</v>
      </c>
      <c r="N941" s="15">
        <f>O941*(1/0.3048)</f>
        <v>1.6994750656167978</v>
      </c>
      <c r="O941" s="25">
        <v>0.51800000000000002</v>
      </c>
      <c r="P941" s="18"/>
      <c r="Q941" s="18"/>
      <c r="R941" s="18" t="s">
        <v>1832</v>
      </c>
    </row>
    <row r="942" spans="1:18" x14ac:dyDescent="0.25">
      <c r="A942" s="3" t="s">
        <v>22</v>
      </c>
      <c r="B942" s="33" t="s">
        <v>1828</v>
      </c>
      <c r="C942" s="4" t="s">
        <v>1829</v>
      </c>
      <c r="D942" s="20" t="s">
        <v>1897</v>
      </c>
      <c r="E942" s="4" t="s">
        <v>1898</v>
      </c>
      <c r="F942" s="12">
        <v>38.733249999999998</v>
      </c>
      <c r="G942" s="4">
        <v>-106.1602778</v>
      </c>
      <c r="H942" s="4">
        <v>82.7</v>
      </c>
      <c r="I942" s="9">
        <f t="shared" si="83"/>
        <v>214.19201672478724</v>
      </c>
      <c r="J942" s="9">
        <f>K942*(1/0.3048^2)</f>
        <v>105.16340477125398</v>
      </c>
      <c r="K942" s="24">
        <v>9.77</v>
      </c>
      <c r="L942" s="9">
        <f>M942*(1/0.3048)</f>
        <v>37.729658792650916</v>
      </c>
      <c r="M942" s="35">
        <v>11.5</v>
      </c>
      <c r="N942" s="15">
        <f>O942*(1/0.3048)</f>
        <v>1.5091863517060367</v>
      </c>
      <c r="O942" s="25">
        <v>0.46</v>
      </c>
      <c r="P942" s="18"/>
      <c r="Q942" s="18"/>
      <c r="R942" s="18" t="s">
        <v>1832</v>
      </c>
    </row>
    <row r="943" spans="1:18" x14ac:dyDescent="0.25">
      <c r="A943" s="3" t="s">
        <v>779</v>
      </c>
      <c r="B943" s="4" t="s">
        <v>780</v>
      </c>
      <c r="C943" s="4" t="s">
        <v>1899</v>
      </c>
      <c r="D943" s="34" t="s">
        <v>1900</v>
      </c>
      <c r="E943" s="4" t="s">
        <v>1901</v>
      </c>
      <c r="F943" s="7">
        <v>36.815030559999997</v>
      </c>
      <c r="G943" s="8">
        <v>-98.648139499999999</v>
      </c>
      <c r="H943" s="9">
        <v>1009</v>
      </c>
      <c r="I943" s="9">
        <f t="shared" si="83"/>
        <v>2613.2980033290241</v>
      </c>
      <c r="J943" s="9">
        <v>2685</v>
      </c>
      <c r="K943" s="9">
        <f t="shared" ref="K943:K988" si="89">J943*0.3048^3</f>
        <v>76.030733099520006</v>
      </c>
      <c r="L943" s="9">
        <v>120.27</v>
      </c>
      <c r="M943" s="14">
        <f t="shared" ref="M943:M996" si="90">L943*0.3048</f>
        <v>36.658296</v>
      </c>
      <c r="N943" s="15">
        <v>6.73</v>
      </c>
      <c r="O943" s="15">
        <f t="shared" ref="O943:O996" si="91">N943*0.3048</f>
        <v>2.051304</v>
      </c>
      <c r="P943" s="15">
        <v>809.42</v>
      </c>
      <c r="Q943" s="15">
        <f t="shared" ref="Q943:Q996" si="92">P943*0.3048*0.3048</f>
        <v>75.197578636800003</v>
      </c>
      <c r="R943" s="16" t="s">
        <v>1902</v>
      </c>
    </row>
    <row r="944" spans="1:18" x14ac:dyDescent="0.25">
      <c r="A944" s="3" t="s">
        <v>779</v>
      </c>
      <c r="B944" s="33" t="s">
        <v>1251</v>
      </c>
      <c r="C944" s="4" t="s">
        <v>1899</v>
      </c>
      <c r="D944" s="34" t="s">
        <v>1903</v>
      </c>
      <c r="E944" s="4" t="s">
        <v>1904</v>
      </c>
      <c r="F944" s="7">
        <v>36.92668707</v>
      </c>
      <c r="G944" s="8">
        <v>-102.9590954</v>
      </c>
      <c r="H944" s="9">
        <v>1106</v>
      </c>
      <c r="I944" s="9">
        <f t="shared" si="83"/>
        <v>2864.5268500316165</v>
      </c>
      <c r="J944" s="9">
        <v>4248</v>
      </c>
      <c r="K944" s="9">
        <f t="shared" si="89"/>
        <v>120.28996432281602</v>
      </c>
      <c r="L944" s="9">
        <v>129.69999999999999</v>
      </c>
      <c r="M944" s="14">
        <f t="shared" si="90"/>
        <v>39.532559999999997</v>
      </c>
      <c r="N944" s="15">
        <v>2.71</v>
      </c>
      <c r="O944" s="15">
        <f t="shared" si="91"/>
        <v>0.82600800000000008</v>
      </c>
      <c r="P944" s="15">
        <v>351.49</v>
      </c>
      <c r="Q944" s="15">
        <f t="shared" si="92"/>
        <v>32.654489529600006</v>
      </c>
      <c r="R944" s="16" t="s">
        <v>1902</v>
      </c>
    </row>
    <row r="945" spans="1:18" x14ac:dyDescent="0.25">
      <c r="A945" s="3" t="s">
        <v>779</v>
      </c>
      <c r="B945" s="33" t="s">
        <v>1251</v>
      </c>
      <c r="C945" s="4" t="s">
        <v>1854</v>
      </c>
      <c r="D945" s="34" t="s">
        <v>1905</v>
      </c>
      <c r="E945" s="4" t="s">
        <v>1906</v>
      </c>
      <c r="F945" s="7">
        <v>37.12196746</v>
      </c>
      <c r="G945" s="8">
        <v>-101.8979456</v>
      </c>
      <c r="H945" s="9">
        <v>2899</v>
      </c>
      <c r="I945" s="9">
        <f t="shared" si="83"/>
        <v>7508.3755318640651</v>
      </c>
      <c r="J945" s="9">
        <v>158.6</v>
      </c>
      <c r="K945" s="9">
        <f t="shared" si="89"/>
        <v>4.4910518694912005</v>
      </c>
      <c r="L945" s="9">
        <v>108.6</v>
      </c>
      <c r="M945" s="14">
        <f t="shared" si="90"/>
        <v>33.101280000000003</v>
      </c>
      <c r="N945" s="15">
        <v>2.3199999999999998</v>
      </c>
      <c r="O945" s="15">
        <f t="shared" si="91"/>
        <v>0.70713599999999999</v>
      </c>
      <c r="P945" s="15">
        <v>251.95</v>
      </c>
      <c r="Q945" s="15">
        <f t="shared" si="92"/>
        <v>23.406920928000002</v>
      </c>
      <c r="R945" s="16" t="s">
        <v>1902</v>
      </c>
    </row>
    <row r="946" spans="1:18" x14ac:dyDescent="0.25">
      <c r="A946" s="3" t="s">
        <v>779</v>
      </c>
      <c r="B946" s="4" t="s">
        <v>780</v>
      </c>
      <c r="C946" s="4" t="s">
        <v>1899</v>
      </c>
      <c r="D946" s="34" t="s">
        <v>1907</v>
      </c>
      <c r="E946" s="4" t="s">
        <v>1908</v>
      </c>
      <c r="F946" s="7">
        <v>36.517256439999997</v>
      </c>
      <c r="G946" s="8">
        <v>-98.879536599999994</v>
      </c>
      <c r="H946" s="9">
        <v>13334</v>
      </c>
      <c r="I946" s="9">
        <f t="shared" si="83"/>
        <v>34534.901463220231</v>
      </c>
      <c r="J946" s="9">
        <v>5917</v>
      </c>
      <c r="K946" s="9">
        <f t="shared" si="89"/>
        <v>167.55078128486403</v>
      </c>
      <c r="L946" s="9">
        <v>361.5</v>
      </c>
      <c r="M946" s="14">
        <f t="shared" si="90"/>
        <v>110.18520000000001</v>
      </c>
      <c r="N946" s="15">
        <v>2.67</v>
      </c>
      <c r="O946" s="15">
        <f t="shared" si="91"/>
        <v>0.81381599999999998</v>
      </c>
      <c r="P946" s="15">
        <v>965.21</v>
      </c>
      <c r="Q946" s="15">
        <f t="shared" si="92"/>
        <v>89.6709432384</v>
      </c>
      <c r="R946" s="16" t="s">
        <v>1902</v>
      </c>
    </row>
    <row r="947" spans="1:18" x14ac:dyDescent="0.25">
      <c r="A947" s="3" t="s">
        <v>779</v>
      </c>
      <c r="B947" s="4" t="s">
        <v>780</v>
      </c>
      <c r="C947" s="4" t="s">
        <v>1899</v>
      </c>
      <c r="D947" s="34" t="s">
        <v>1909</v>
      </c>
      <c r="E947" s="4" t="s">
        <v>1910</v>
      </c>
      <c r="F947" s="7">
        <v>35.951707560000003</v>
      </c>
      <c r="G947" s="8">
        <v>-97.914499399999997</v>
      </c>
      <c r="H947" s="9">
        <v>15713</v>
      </c>
      <c r="I947" s="9">
        <f t="shared" si="83"/>
        <v>40696.483177709575</v>
      </c>
      <c r="J947" s="9">
        <v>16070</v>
      </c>
      <c r="K947" s="9">
        <f t="shared" si="89"/>
        <v>455.0517247334401</v>
      </c>
      <c r="L947" s="9">
        <v>463.38</v>
      </c>
      <c r="M947" s="14">
        <f t="shared" si="90"/>
        <v>141.238224</v>
      </c>
      <c r="N947" s="15">
        <v>6.07</v>
      </c>
      <c r="O947" s="15">
        <f t="shared" si="91"/>
        <v>1.8501360000000002</v>
      </c>
      <c r="P947" s="15">
        <v>2812.72</v>
      </c>
      <c r="Q947" s="15">
        <f t="shared" si="92"/>
        <v>261.31023866880003</v>
      </c>
      <c r="R947" s="16" t="s">
        <v>1902</v>
      </c>
    </row>
    <row r="948" spans="1:18" x14ac:dyDescent="0.25">
      <c r="A948" s="3" t="s">
        <v>779</v>
      </c>
      <c r="B948" s="4" t="s">
        <v>780</v>
      </c>
      <c r="C948" s="4" t="s">
        <v>1899</v>
      </c>
      <c r="D948" s="34" t="s">
        <v>1911</v>
      </c>
      <c r="E948" s="4" t="s">
        <v>1912</v>
      </c>
      <c r="F948" s="7">
        <v>36.3761449</v>
      </c>
      <c r="G948" s="8">
        <v>-97.800333199999997</v>
      </c>
      <c r="H948" s="9">
        <v>70.3</v>
      </c>
      <c r="I948" s="9">
        <f t="shared" si="83"/>
        <v>182.07616415662082</v>
      </c>
      <c r="J948" s="9">
        <v>3422</v>
      </c>
      <c r="K948" s="9">
        <f t="shared" si="89"/>
        <v>96.900249037824011</v>
      </c>
      <c r="L948" s="9">
        <v>107.73</v>
      </c>
      <c r="M948" s="14">
        <f t="shared" si="90"/>
        <v>32.836104000000006</v>
      </c>
      <c r="N948" s="15">
        <v>6.37</v>
      </c>
      <c r="O948" s="15">
        <f t="shared" si="91"/>
        <v>1.9415760000000002</v>
      </c>
      <c r="P948" s="15">
        <v>686.24</v>
      </c>
      <c r="Q948" s="15">
        <f t="shared" si="92"/>
        <v>63.753782169600008</v>
      </c>
      <c r="R948" s="16" t="s">
        <v>1902</v>
      </c>
    </row>
    <row r="949" spans="1:18" x14ac:dyDescent="0.25">
      <c r="A949" s="3" t="s">
        <v>779</v>
      </c>
      <c r="B949" s="4" t="s">
        <v>780</v>
      </c>
      <c r="C949" s="4" t="s">
        <v>1899</v>
      </c>
      <c r="D949" s="34" t="s">
        <v>1913</v>
      </c>
      <c r="E949" s="4" t="s">
        <v>1914</v>
      </c>
      <c r="F949" s="7">
        <v>36.017598239999998</v>
      </c>
      <c r="G949" s="8">
        <v>-95.8608227</v>
      </c>
      <c r="H949" s="9">
        <v>5.45</v>
      </c>
      <c r="I949" s="9">
        <f t="shared" si="83"/>
        <v>14.115435201331202</v>
      </c>
      <c r="J949" s="9">
        <v>1011</v>
      </c>
      <c r="K949" s="9">
        <f t="shared" si="89"/>
        <v>28.628331904512006</v>
      </c>
      <c r="L949" s="9">
        <v>43.57</v>
      </c>
      <c r="M949" s="14">
        <f t="shared" si="90"/>
        <v>13.280136000000001</v>
      </c>
      <c r="N949" s="15">
        <v>6.69</v>
      </c>
      <c r="O949" s="15">
        <f t="shared" si="91"/>
        <v>2.0391120000000003</v>
      </c>
      <c r="P949" s="15">
        <v>291.35000000000002</v>
      </c>
      <c r="Q949" s="15">
        <f t="shared" si="92"/>
        <v>27.067300704000004</v>
      </c>
      <c r="R949" s="16" t="s">
        <v>1902</v>
      </c>
    </row>
    <row r="950" spans="1:18" x14ac:dyDescent="0.25">
      <c r="A950" s="3" t="s">
        <v>779</v>
      </c>
      <c r="B950" s="4" t="s">
        <v>780</v>
      </c>
      <c r="C950" s="4" t="s">
        <v>1899</v>
      </c>
      <c r="D950" s="34" t="s">
        <v>1915</v>
      </c>
      <c r="E950" s="4" t="s">
        <v>1916</v>
      </c>
      <c r="F950" s="7">
        <v>36.194538399999999</v>
      </c>
      <c r="G950" s="8">
        <v>-95.914159900000001</v>
      </c>
      <c r="H950" s="9">
        <v>7.53</v>
      </c>
      <c r="I950" s="9">
        <f t="shared" si="83"/>
        <v>19.502610470830081</v>
      </c>
      <c r="J950" s="9">
        <v>1080</v>
      </c>
      <c r="K950" s="9">
        <f t="shared" si="89"/>
        <v>30.582194319360006</v>
      </c>
      <c r="L950" s="9">
        <v>42.17</v>
      </c>
      <c r="M950" s="14">
        <f t="shared" si="90"/>
        <v>12.853416000000001</v>
      </c>
      <c r="N950" s="15">
        <v>4.2300000000000004</v>
      </c>
      <c r="O950" s="15">
        <f t="shared" si="91"/>
        <v>1.2893040000000002</v>
      </c>
      <c r="P950" s="15">
        <v>178.38</v>
      </c>
      <c r="Q950" s="15">
        <f t="shared" si="92"/>
        <v>16.5720442752</v>
      </c>
      <c r="R950" s="16" t="s">
        <v>1902</v>
      </c>
    </row>
    <row r="951" spans="1:18" x14ac:dyDescent="0.25">
      <c r="A951" s="3" t="s">
        <v>779</v>
      </c>
      <c r="B951" s="4" t="s">
        <v>780</v>
      </c>
      <c r="C951" s="4" t="s">
        <v>1899</v>
      </c>
      <c r="D951" s="34" t="s">
        <v>1917</v>
      </c>
      <c r="E951" s="4" t="s">
        <v>1918</v>
      </c>
      <c r="F951" s="7">
        <v>36.27870806</v>
      </c>
      <c r="G951" s="8">
        <v>-95.611367700000002</v>
      </c>
      <c r="H951" s="9">
        <v>74.900000000000006</v>
      </c>
      <c r="I951" s="9">
        <f t="shared" si="83"/>
        <v>193.99010946416644</v>
      </c>
      <c r="J951" s="9">
        <v>744.9</v>
      </c>
      <c r="K951" s="9">
        <f t="shared" si="89"/>
        <v>21.093219026380801</v>
      </c>
      <c r="L951" s="9">
        <v>58.21</v>
      </c>
      <c r="M951" s="14">
        <f t="shared" si="90"/>
        <v>17.742408000000001</v>
      </c>
      <c r="N951" s="15">
        <v>6.68</v>
      </c>
      <c r="O951" s="15">
        <f t="shared" si="91"/>
        <v>2.0360640000000001</v>
      </c>
      <c r="P951" s="15">
        <v>389.1</v>
      </c>
      <c r="Q951" s="15">
        <f t="shared" si="92"/>
        <v>36.148572864000002</v>
      </c>
      <c r="R951" s="16" t="s">
        <v>1902</v>
      </c>
    </row>
    <row r="952" spans="1:18" x14ac:dyDescent="0.25">
      <c r="A952" s="3" t="s">
        <v>779</v>
      </c>
      <c r="B952" s="4" t="s">
        <v>780</v>
      </c>
      <c r="C952" s="4" t="s">
        <v>1854</v>
      </c>
      <c r="D952" s="34" t="s">
        <v>1919</v>
      </c>
      <c r="E952" s="4" t="s">
        <v>1920</v>
      </c>
      <c r="F952" s="7">
        <v>37.922257780000002</v>
      </c>
      <c r="G952" s="8">
        <v>-95.427759600000002</v>
      </c>
      <c r="H952" s="9">
        <v>3723</v>
      </c>
      <c r="I952" s="9">
        <f t="shared" si="83"/>
        <v>9642.5257347809293</v>
      </c>
      <c r="J952" s="9">
        <v>8631</v>
      </c>
      <c r="K952" s="9">
        <f t="shared" si="89"/>
        <v>244.40270293555204</v>
      </c>
      <c r="L952" s="9">
        <v>210.68</v>
      </c>
      <c r="M952" s="14">
        <f t="shared" si="90"/>
        <v>64.215264000000005</v>
      </c>
      <c r="N952" s="15">
        <v>8.69</v>
      </c>
      <c r="O952" s="15">
        <f t="shared" si="91"/>
        <v>2.6487120000000002</v>
      </c>
      <c r="P952" s="15">
        <v>18350.59</v>
      </c>
      <c r="Q952" s="15">
        <f t="shared" si="92"/>
        <v>1704.8255967936002</v>
      </c>
      <c r="R952" s="16" t="s">
        <v>1902</v>
      </c>
    </row>
    <row r="953" spans="1:18" x14ac:dyDescent="0.25">
      <c r="A953" s="3" t="s">
        <v>779</v>
      </c>
      <c r="B953" s="4" t="s">
        <v>780</v>
      </c>
      <c r="C953" s="4" t="s">
        <v>1854</v>
      </c>
      <c r="D953" s="34" t="s">
        <v>1921</v>
      </c>
      <c r="E953" s="4" t="s">
        <v>1922</v>
      </c>
      <c r="F953" s="7">
        <v>37.340058659999997</v>
      </c>
      <c r="G953" s="8">
        <v>-95.109968699999996</v>
      </c>
      <c r="H953" s="9">
        <v>4905</v>
      </c>
      <c r="I953" s="9">
        <f t="shared" si="83"/>
        <v>12703.891681198082</v>
      </c>
      <c r="J953" s="9">
        <v>10440</v>
      </c>
      <c r="K953" s="9">
        <f t="shared" si="89"/>
        <v>295.62787842048004</v>
      </c>
      <c r="L953" s="9">
        <v>196.19</v>
      </c>
      <c r="M953" s="14">
        <f t="shared" si="90"/>
        <v>59.798712000000002</v>
      </c>
      <c r="N953" s="15">
        <v>10.48</v>
      </c>
      <c r="O953" s="15">
        <f t="shared" si="91"/>
        <v>3.1943040000000003</v>
      </c>
      <c r="P953" s="15">
        <v>2056</v>
      </c>
      <c r="Q953" s="15">
        <f t="shared" si="92"/>
        <v>191.00865024000001</v>
      </c>
      <c r="R953" s="16" t="s">
        <v>1902</v>
      </c>
    </row>
    <row r="954" spans="1:18" x14ac:dyDescent="0.25">
      <c r="A954" s="3" t="s">
        <v>779</v>
      </c>
      <c r="B954" s="4" t="s">
        <v>780</v>
      </c>
      <c r="C954" s="4" t="s">
        <v>1899</v>
      </c>
      <c r="D954" s="34" t="s">
        <v>1923</v>
      </c>
      <c r="E954" s="4" t="s">
        <v>1924</v>
      </c>
      <c r="F954" s="7">
        <v>36.928681439999998</v>
      </c>
      <c r="G954" s="8">
        <v>-94.957457399999996</v>
      </c>
      <c r="H954" s="9">
        <v>5876</v>
      </c>
      <c r="I954" s="9">
        <f t="shared" si="83"/>
        <v>15218.770136334339</v>
      </c>
      <c r="J954" s="9">
        <v>10950</v>
      </c>
      <c r="K954" s="9">
        <f t="shared" si="89"/>
        <v>310.06947018240004</v>
      </c>
      <c r="L954" s="9">
        <v>355.8</v>
      </c>
      <c r="M954" s="14">
        <f t="shared" si="90"/>
        <v>108.44784000000001</v>
      </c>
      <c r="N954" s="15">
        <v>6.55</v>
      </c>
      <c r="O954" s="15">
        <f t="shared" si="91"/>
        <v>1.99644</v>
      </c>
      <c r="P954" s="15">
        <v>2330.4899999999998</v>
      </c>
      <c r="Q954" s="15">
        <f t="shared" si="92"/>
        <v>216.50960568960002</v>
      </c>
      <c r="R954" s="16" t="s">
        <v>1902</v>
      </c>
    </row>
    <row r="955" spans="1:18" x14ac:dyDescent="0.25">
      <c r="A955" s="3" t="s">
        <v>779</v>
      </c>
      <c r="B955" s="4" t="s">
        <v>780</v>
      </c>
      <c r="C955" s="4" t="s">
        <v>1925</v>
      </c>
      <c r="D955" s="34" t="s">
        <v>1926</v>
      </c>
      <c r="E955" s="4" t="s">
        <v>1927</v>
      </c>
      <c r="F955" s="7">
        <v>37.245611099999998</v>
      </c>
      <c r="G955" s="8">
        <v>-94.566416700000005</v>
      </c>
      <c r="H955" s="9">
        <v>1164</v>
      </c>
      <c r="I955" s="9">
        <f t="shared" si="83"/>
        <v>3014.7461604311043</v>
      </c>
      <c r="J955" s="9">
        <v>5122</v>
      </c>
      <c r="K955" s="9">
        <f t="shared" si="89"/>
        <v>145.03888824422401</v>
      </c>
      <c r="L955" s="9">
        <v>162.97999999999999</v>
      </c>
      <c r="M955" s="14">
        <f t="shared" si="90"/>
        <v>49.676304000000002</v>
      </c>
      <c r="N955" s="15">
        <v>5.28</v>
      </c>
      <c r="O955" s="15">
        <f t="shared" si="91"/>
        <v>1.6093440000000001</v>
      </c>
      <c r="P955" s="15">
        <v>859.77</v>
      </c>
      <c r="Q955" s="15">
        <f t="shared" si="92"/>
        <v>79.87524670080002</v>
      </c>
      <c r="R955" s="16" t="s">
        <v>1902</v>
      </c>
    </row>
    <row r="956" spans="1:18" x14ac:dyDescent="0.25">
      <c r="A956" s="3" t="s">
        <v>779</v>
      </c>
      <c r="B956" s="4" t="s">
        <v>780</v>
      </c>
      <c r="C956" s="4" t="s">
        <v>1899</v>
      </c>
      <c r="D956" s="34" t="s">
        <v>1928</v>
      </c>
      <c r="E956" s="4" t="s">
        <v>1929</v>
      </c>
      <c r="F956" s="7">
        <v>36.934511479999998</v>
      </c>
      <c r="G956" s="8">
        <v>-94.747171100000003</v>
      </c>
      <c r="H956" s="9">
        <v>2510</v>
      </c>
      <c r="I956" s="9">
        <f t="shared" si="83"/>
        <v>6500.8701569433606</v>
      </c>
      <c r="J956" s="9">
        <v>20060</v>
      </c>
      <c r="K956" s="9">
        <f t="shared" si="89"/>
        <v>568.03594263552009</v>
      </c>
      <c r="L956" s="9">
        <v>279.19</v>
      </c>
      <c r="M956" s="14">
        <f t="shared" si="90"/>
        <v>85.09711200000001</v>
      </c>
      <c r="N956" s="15">
        <v>14.41</v>
      </c>
      <c r="O956" s="15">
        <f t="shared" si="91"/>
        <v>4.3921679999999999</v>
      </c>
      <c r="P956" s="15">
        <v>4024.2</v>
      </c>
      <c r="Q956" s="15">
        <f t="shared" si="92"/>
        <v>373.86041356800001</v>
      </c>
      <c r="R956" s="16" t="s">
        <v>1902</v>
      </c>
    </row>
    <row r="957" spans="1:18" x14ac:dyDescent="0.25">
      <c r="A957" s="3" t="s">
        <v>1930</v>
      </c>
      <c r="B957" s="4" t="s">
        <v>1931</v>
      </c>
      <c r="C957" s="4" t="s">
        <v>1925</v>
      </c>
      <c r="D957" s="34" t="s">
        <v>1932</v>
      </c>
      <c r="E957" s="4" t="s">
        <v>1933</v>
      </c>
      <c r="F957" s="7">
        <v>36.631461270000003</v>
      </c>
      <c r="G957" s="8">
        <v>-94.586888599999995</v>
      </c>
      <c r="H957" s="9">
        <v>872</v>
      </c>
      <c r="I957" s="9">
        <f t="shared" si="83"/>
        <v>2258.4696322129921</v>
      </c>
      <c r="J957" s="9">
        <v>10880</v>
      </c>
      <c r="K957" s="9">
        <f t="shared" si="89"/>
        <v>308.08729092096007</v>
      </c>
      <c r="L957" s="9">
        <v>215.99</v>
      </c>
      <c r="M957" s="14">
        <f t="shared" si="90"/>
        <v>65.833752000000004</v>
      </c>
      <c r="N957" s="15">
        <v>9.76</v>
      </c>
      <c r="O957" s="15">
        <f t="shared" si="91"/>
        <v>2.9748480000000002</v>
      </c>
      <c r="P957" s="15">
        <v>2108.29</v>
      </c>
      <c r="Q957" s="15">
        <f t="shared" si="92"/>
        <v>195.86655020160003</v>
      </c>
      <c r="R957" s="16" t="s">
        <v>1902</v>
      </c>
    </row>
    <row r="958" spans="1:18" x14ac:dyDescent="0.25">
      <c r="A958" s="3" t="s">
        <v>1930</v>
      </c>
      <c r="B958" s="4" t="s">
        <v>1931</v>
      </c>
      <c r="C958" s="4" t="s">
        <v>1899</v>
      </c>
      <c r="D958" s="34" t="s">
        <v>1934</v>
      </c>
      <c r="E958" s="4" t="s">
        <v>1935</v>
      </c>
      <c r="F958" s="7">
        <v>36.334722200000002</v>
      </c>
      <c r="G958" s="8">
        <v>-94.641388899999995</v>
      </c>
      <c r="H958" s="9">
        <v>133</v>
      </c>
      <c r="I958" s="9">
        <f t="shared" si="83"/>
        <v>344.46841867468805</v>
      </c>
      <c r="J958" s="9">
        <v>1704</v>
      </c>
      <c r="K958" s="9">
        <f t="shared" si="89"/>
        <v>48.251906592768009</v>
      </c>
      <c r="L958" s="9">
        <v>129.52000000000001</v>
      </c>
      <c r="M958" s="14">
        <f t="shared" si="90"/>
        <v>39.477696000000002</v>
      </c>
      <c r="N958" s="15">
        <v>3.96</v>
      </c>
      <c r="O958" s="15">
        <f t="shared" si="91"/>
        <v>1.2070080000000001</v>
      </c>
      <c r="P958" s="15">
        <v>512.9</v>
      </c>
      <c r="Q958" s="15">
        <f t="shared" si="92"/>
        <v>47.649969216000002</v>
      </c>
      <c r="R958" s="16" t="s">
        <v>1902</v>
      </c>
    </row>
    <row r="959" spans="1:18" x14ac:dyDescent="0.25">
      <c r="A959" s="3" t="s">
        <v>1930</v>
      </c>
      <c r="B959" s="4" t="s">
        <v>1931</v>
      </c>
      <c r="C959" s="4" t="s">
        <v>1899</v>
      </c>
      <c r="D959" s="34" t="s">
        <v>1936</v>
      </c>
      <c r="E959" s="4" t="s">
        <v>1937</v>
      </c>
      <c r="F959" s="7">
        <v>36.186472449999997</v>
      </c>
      <c r="G959" s="8">
        <v>-94.706891299999995</v>
      </c>
      <c r="H959" s="9">
        <v>110</v>
      </c>
      <c r="I959" s="9">
        <f t="shared" si="83"/>
        <v>284.89869213696005</v>
      </c>
      <c r="J959" s="9">
        <v>2692</v>
      </c>
      <c r="K959" s="9">
        <f t="shared" si="89"/>
        <v>76.228951025664017</v>
      </c>
      <c r="L959" s="9">
        <v>133.34</v>
      </c>
      <c r="M959" s="14">
        <f t="shared" si="90"/>
        <v>40.642032</v>
      </c>
      <c r="N959" s="15">
        <v>2.3199999999999998</v>
      </c>
      <c r="O959" s="15">
        <f t="shared" si="91"/>
        <v>0.70713599999999999</v>
      </c>
      <c r="P959" s="15">
        <v>309.87</v>
      </c>
      <c r="Q959" s="15">
        <f t="shared" si="92"/>
        <v>28.787865004800004</v>
      </c>
      <c r="R959" s="16" t="s">
        <v>1902</v>
      </c>
    </row>
    <row r="960" spans="1:18" x14ac:dyDescent="0.25">
      <c r="A960" s="3" t="s">
        <v>1930</v>
      </c>
      <c r="B960" s="4" t="s">
        <v>1931</v>
      </c>
      <c r="C960" s="4" t="s">
        <v>1899</v>
      </c>
      <c r="D960" s="34" t="s">
        <v>1938</v>
      </c>
      <c r="E960" s="4" t="s">
        <v>1939</v>
      </c>
      <c r="F960" s="7">
        <v>35.922868880000003</v>
      </c>
      <c r="G960" s="8">
        <v>-94.923565800000006</v>
      </c>
      <c r="H960" s="9">
        <v>959</v>
      </c>
      <c r="I960" s="9">
        <f t="shared" si="83"/>
        <v>2483.7985978122242</v>
      </c>
      <c r="J960" s="9">
        <v>3700</v>
      </c>
      <c r="K960" s="9">
        <f t="shared" si="89"/>
        <v>104.77233239040001</v>
      </c>
      <c r="L960" s="9">
        <v>169.51</v>
      </c>
      <c r="M960" s="14">
        <f t="shared" si="90"/>
        <v>51.666648000000002</v>
      </c>
      <c r="N960" s="15">
        <v>7.31</v>
      </c>
      <c r="O960" s="15">
        <f t="shared" si="91"/>
        <v>2.2280880000000001</v>
      </c>
      <c r="P960" s="15">
        <v>1239.1199999999999</v>
      </c>
      <c r="Q960" s="15">
        <f t="shared" si="92"/>
        <v>115.11801492479999</v>
      </c>
      <c r="R960" s="16" t="s">
        <v>1902</v>
      </c>
    </row>
    <row r="961" spans="1:18" x14ac:dyDescent="0.25">
      <c r="A961" s="3" t="s">
        <v>1930</v>
      </c>
      <c r="B961" s="4" t="s">
        <v>1931</v>
      </c>
      <c r="C961" s="4" t="s">
        <v>1899</v>
      </c>
      <c r="D961" s="34" t="s">
        <v>1940</v>
      </c>
      <c r="E961" s="4" t="s">
        <v>1941</v>
      </c>
      <c r="F961" s="7">
        <v>35.921200370000001</v>
      </c>
      <c r="G961" s="8">
        <v>-94.838563300000004</v>
      </c>
      <c r="H961" s="9">
        <v>307</v>
      </c>
      <c r="I961" s="9">
        <f t="shared" si="83"/>
        <v>795.12634987315209</v>
      </c>
      <c r="J961" s="9">
        <v>3638</v>
      </c>
      <c r="K961" s="9">
        <f t="shared" si="89"/>
        <v>103.01668790169602</v>
      </c>
      <c r="L961" s="9">
        <v>169.7</v>
      </c>
      <c r="M961" s="14">
        <f t="shared" si="90"/>
        <v>51.724559999999997</v>
      </c>
      <c r="N961" s="15">
        <v>4.1100000000000003</v>
      </c>
      <c r="O961" s="15">
        <f t="shared" si="91"/>
        <v>1.2527280000000001</v>
      </c>
      <c r="P961" s="15">
        <v>696.3</v>
      </c>
      <c r="Q961" s="15">
        <f t="shared" si="92"/>
        <v>64.688386752</v>
      </c>
      <c r="R961" s="16" t="s">
        <v>1902</v>
      </c>
    </row>
    <row r="962" spans="1:18" x14ac:dyDescent="0.25">
      <c r="A962" s="3" t="s">
        <v>779</v>
      </c>
      <c r="B962" s="33" t="s">
        <v>1251</v>
      </c>
      <c r="C962" s="4" t="s">
        <v>1942</v>
      </c>
      <c r="D962" s="20" t="s">
        <v>1943</v>
      </c>
      <c r="E962" s="4" t="s">
        <v>1944</v>
      </c>
      <c r="F962" s="7">
        <v>36.573694439999997</v>
      </c>
      <c r="G962" s="8">
        <v>-104.9468056</v>
      </c>
      <c r="H962" s="9">
        <v>171</v>
      </c>
      <c r="I962" s="9">
        <f t="shared" si="83"/>
        <v>442.88796686745604</v>
      </c>
      <c r="J962" s="9">
        <v>316</v>
      </c>
      <c r="K962" s="9">
        <f t="shared" si="89"/>
        <v>8.9481235230720007</v>
      </c>
      <c r="L962" s="9">
        <v>32.299999999999997</v>
      </c>
      <c r="M962" s="14">
        <f t="shared" si="90"/>
        <v>9.8450399999999991</v>
      </c>
      <c r="N962" s="15">
        <v>1.4</v>
      </c>
      <c r="O962" s="15">
        <f t="shared" si="91"/>
        <v>0.42671999999999999</v>
      </c>
      <c r="P962" s="15">
        <v>44.7</v>
      </c>
      <c r="Q962" s="15">
        <f t="shared" si="92"/>
        <v>4.1527658880000002</v>
      </c>
      <c r="R962" s="16" t="s">
        <v>1945</v>
      </c>
    </row>
    <row r="963" spans="1:18" x14ac:dyDescent="0.25">
      <c r="A963" s="3" t="s">
        <v>779</v>
      </c>
      <c r="B963" s="4" t="s">
        <v>780</v>
      </c>
      <c r="C963" s="4" t="s">
        <v>1899</v>
      </c>
      <c r="D963" s="34" t="s">
        <v>1946</v>
      </c>
      <c r="E963" s="4" t="s">
        <v>1947</v>
      </c>
      <c r="F963" s="7">
        <v>35.543661749999998</v>
      </c>
      <c r="G963" s="8">
        <v>-98.317838800000004</v>
      </c>
      <c r="H963" s="9">
        <v>25276</v>
      </c>
      <c r="I963" s="9">
        <f t="shared" ref="I963:I1026" si="93">H963*1.609344^2</f>
        <v>65464.53947685274</v>
      </c>
      <c r="J963" s="9">
        <v>10470</v>
      </c>
      <c r="K963" s="9">
        <f t="shared" si="89"/>
        <v>296.47738381824007</v>
      </c>
      <c r="L963" s="9">
        <v>460.77</v>
      </c>
      <c r="M963" s="14">
        <f t="shared" si="90"/>
        <v>140.44269600000001</v>
      </c>
      <c r="N963" s="15">
        <v>2.92</v>
      </c>
      <c r="O963" s="15">
        <f t="shared" si="91"/>
        <v>0.89001600000000003</v>
      </c>
      <c r="P963" s="15">
        <v>1345.73</v>
      </c>
      <c r="Q963" s="15">
        <f t="shared" si="92"/>
        <v>125.02240801920001</v>
      </c>
      <c r="R963" s="16" t="s">
        <v>1902</v>
      </c>
    </row>
    <row r="964" spans="1:18" x14ac:dyDescent="0.25">
      <c r="A964" s="3" t="s">
        <v>779</v>
      </c>
      <c r="B964" s="4" t="s">
        <v>780</v>
      </c>
      <c r="C964" s="4" t="s">
        <v>1899</v>
      </c>
      <c r="D964" s="34" t="s">
        <v>1948</v>
      </c>
      <c r="E964" s="4" t="s">
        <v>1949</v>
      </c>
      <c r="F964" s="7">
        <v>35.013961039999998</v>
      </c>
      <c r="G964" s="8">
        <v>-97.347528100000005</v>
      </c>
      <c r="H964" s="9">
        <v>25939</v>
      </c>
      <c r="I964" s="9">
        <f t="shared" si="93"/>
        <v>67181.701594005513</v>
      </c>
      <c r="J964" s="9">
        <v>13820</v>
      </c>
      <c r="K964" s="9">
        <f t="shared" si="89"/>
        <v>391.33881990144005</v>
      </c>
      <c r="L964" s="9">
        <v>552.38</v>
      </c>
      <c r="M964" s="14">
        <f t="shared" si="90"/>
        <v>168.36542400000002</v>
      </c>
      <c r="N964" s="15">
        <v>2.4</v>
      </c>
      <c r="O964" s="15">
        <f t="shared" si="91"/>
        <v>0.73152000000000006</v>
      </c>
      <c r="P964" s="15">
        <v>1325.71</v>
      </c>
      <c r="Q964" s="15">
        <f t="shared" si="92"/>
        <v>123.16248915840001</v>
      </c>
      <c r="R964" s="16" t="s">
        <v>1902</v>
      </c>
    </row>
    <row r="965" spans="1:18" x14ac:dyDescent="0.25">
      <c r="A965" s="3" t="s">
        <v>779</v>
      </c>
      <c r="B965" s="4" t="s">
        <v>780</v>
      </c>
      <c r="C965" s="4" t="s">
        <v>1899</v>
      </c>
      <c r="D965" s="34" t="s">
        <v>1950</v>
      </c>
      <c r="E965" s="4" t="s">
        <v>1951</v>
      </c>
      <c r="F965" s="7">
        <v>35.172574160000003</v>
      </c>
      <c r="G965" s="8">
        <v>-96.931966200000005</v>
      </c>
      <c r="H965" s="9">
        <v>456</v>
      </c>
      <c r="I965" s="9">
        <f t="shared" si="93"/>
        <v>1181.0345783132161</v>
      </c>
      <c r="J965" s="9">
        <v>3303</v>
      </c>
      <c r="K965" s="9">
        <f t="shared" si="89"/>
        <v>93.530544293376011</v>
      </c>
      <c r="L965" s="9">
        <v>78.930000000000007</v>
      </c>
      <c r="M965" s="14">
        <f t="shared" si="90"/>
        <v>24.057864000000002</v>
      </c>
      <c r="N965" s="15">
        <v>3.71</v>
      </c>
      <c r="O965" s="15">
        <f t="shared" si="91"/>
        <v>1.130808</v>
      </c>
      <c r="P965" s="15">
        <v>292.49</v>
      </c>
      <c r="Q965" s="15">
        <f t="shared" si="92"/>
        <v>27.173210169600001</v>
      </c>
      <c r="R965" s="16" t="s">
        <v>1902</v>
      </c>
    </row>
    <row r="966" spans="1:18" x14ac:dyDescent="0.25">
      <c r="A966" s="3" t="s">
        <v>779</v>
      </c>
      <c r="B966" s="4" t="s">
        <v>780</v>
      </c>
      <c r="C966" s="4" t="s">
        <v>1899</v>
      </c>
      <c r="D966" s="34" t="s">
        <v>1952</v>
      </c>
      <c r="E966" s="4" t="s">
        <v>1953</v>
      </c>
      <c r="F966" s="7">
        <v>34.9653615</v>
      </c>
      <c r="G966" s="8">
        <v>-96.5125113</v>
      </c>
      <c r="H966" s="9">
        <v>884</v>
      </c>
      <c r="I966" s="9">
        <f t="shared" si="93"/>
        <v>2289.5494895370243</v>
      </c>
      <c r="J966" s="9">
        <v>4785</v>
      </c>
      <c r="K966" s="9">
        <f t="shared" si="89"/>
        <v>135.49611094272001</v>
      </c>
      <c r="L966" s="9">
        <v>136.91</v>
      </c>
      <c r="M966" s="14">
        <f t="shared" si="90"/>
        <v>41.730167999999999</v>
      </c>
      <c r="N966" s="15">
        <v>8.48</v>
      </c>
      <c r="O966" s="15">
        <f t="shared" si="91"/>
        <v>2.5847040000000003</v>
      </c>
      <c r="P966" s="15">
        <v>1161</v>
      </c>
      <c r="Q966" s="15">
        <f t="shared" si="92"/>
        <v>107.86042944000002</v>
      </c>
      <c r="R966" s="16" t="s">
        <v>1902</v>
      </c>
    </row>
    <row r="967" spans="1:18" x14ac:dyDescent="0.25">
      <c r="A967" s="3" t="s">
        <v>779</v>
      </c>
      <c r="B967" s="4" t="s">
        <v>780</v>
      </c>
      <c r="C967" s="4" t="s">
        <v>1899</v>
      </c>
      <c r="D967" s="34" t="s">
        <v>1954</v>
      </c>
      <c r="E967" s="4" t="s">
        <v>1955</v>
      </c>
      <c r="F967" s="7">
        <v>34.977866980000002</v>
      </c>
      <c r="G967" s="8">
        <v>-96.243617200000003</v>
      </c>
      <c r="H967" s="9">
        <v>27952</v>
      </c>
      <c r="I967" s="9">
        <f t="shared" si="93"/>
        <v>72395.347660111875</v>
      </c>
      <c r="J967" s="9">
        <v>41750</v>
      </c>
      <c r="K967" s="9">
        <f t="shared" si="89"/>
        <v>1182.2283452160002</v>
      </c>
      <c r="L967" s="9">
        <v>704.09</v>
      </c>
      <c r="M967" s="14">
        <f t="shared" si="90"/>
        <v>214.60663200000002</v>
      </c>
      <c r="N967" s="15">
        <v>6.57</v>
      </c>
      <c r="O967" s="15">
        <f t="shared" si="91"/>
        <v>2.0025360000000001</v>
      </c>
      <c r="P967" s="15">
        <v>4625.87</v>
      </c>
      <c r="Q967" s="15">
        <f t="shared" si="92"/>
        <v>429.75738564480002</v>
      </c>
      <c r="R967" s="16" t="s">
        <v>1902</v>
      </c>
    </row>
    <row r="968" spans="1:18" x14ac:dyDescent="0.25">
      <c r="A968" s="3" t="s">
        <v>779</v>
      </c>
      <c r="B968" s="33" t="s">
        <v>1251</v>
      </c>
      <c r="C968" s="4" t="s">
        <v>1899</v>
      </c>
      <c r="D968" s="34" t="s">
        <v>1956</v>
      </c>
      <c r="E968" s="4" t="s">
        <v>1957</v>
      </c>
      <c r="F968" s="7">
        <v>36.57197137</v>
      </c>
      <c r="G968" s="8">
        <v>-101.3815489</v>
      </c>
      <c r="H968" s="9">
        <v>1903</v>
      </c>
      <c r="I968" s="9">
        <f t="shared" si="93"/>
        <v>4928.7473739694087</v>
      </c>
      <c r="J968" s="9">
        <v>220</v>
      </c>
      <c r="K968" s="9">
        <f t="shared" si="89"/>
        <v>6.2297062502400014</v>
      </c>
      <c r="L968" s="9">
        <v>141.71</v>
      </c>
      <c r="M968" s="14">
        <f t="shared" si="90"/>
        <v>43.193208000000006</v>
      </c>
      <c r="N968" s="15">
        <v>2.0299999999999998</v>
      </c>
      <c r="O968" s="15">
        <f t="shared" si="91"/>
        <v>0.61874399999999996</v>
      </c>
      <c r="P968" s="15">
        <v>287.67</v>
      </c>
      <c r="Q968" s="15">
        <f t="shared" si="92"/>
        <v>26.725417516800004</v>
      </c>
      <c r="R968" s="16" t="s">
        <v>1902</v>
      </c>
    </row>
    <row r="969" spans="1:18" x14ac:dyDescent="0.25">
      <c r="A969" s="3" t="s">
        <v>779</v>
      </c>
      <c r="B969" s="33" t="s">
        <v>1251</v>
      </c>
      <c r="C969" s="4" t="s">
        <v>1899</v>
      </c>
      <c r="D969" s="34" t="s">
        <v>1958</v>
      </c>
      <c r="E969" s="4" t="s">
        <v>1959</v>
      </c>
      <c r="F969" s="7">
        <v>36.54391674</v>
      </c>
      <c r="G969" s="8">
        <v>-101.0809905</v>
      </c>
      <c r="H969" s="9">
        <v>1513</v>
      </c>
      <c r="I969" s="9">
        <f t="shared" si="93"/>
        <v>3918.6520109383682</v>
      </c>
      <c r="J969" s="9">
        <v>310</v>
      </c>
      <c r="K969" s="9">
        <f t="shared" si="89"/>
        <v>8.7782224435200007</v>
      </c>
      <c r="L969" s="9">
        <v>56.98</v>
      </c>
      <c r="M969" s="14">
        <f t="shared" si="90"/>
        <v>17.367504</v>
      </c>
      <c r="N969" s="15">
        <v>3.8</v>
      </c>
      <c r="O969" s="15">
        <f t="shared" si="91"/>
        <v>1.1582399999999999</v>
      </c>
      <c r="P969" s="15">
        <v>216.52</v>
      </c>
      <c r="Q969" s="15">
        <f t="shared" si="92"/>
        <v>20.115366220800006</v>
      </c>
      <c r="R969" s="16" t="s">
        <v>1902</v>
      </c>
    </row>
    <row r="970" spans="1:18" x14ac:dyDescent="0.25">
      <c r="A970" s="3" t="s">
        <v>779</v>
      </c>
      <c r="B970" s="33" t="s">
        <v>1251</v>
      </c>
      <c r="C970" s="4" t="s">
        <v>1899</v>
      </c>
      <c r="D970" s="34" t="s">
        <v>1960</v>
      </c>
      <c r="E970" s="4" t="s">
        <v>1961</v>
      </c>
      <c r="F970" s="7">
        <v>36.822248190000003</v>
      </c>
      <c r="G970" s="8">
        <v>-100.5193158</v>
      </c>
      <c r="H970" s="9">
        <v>7955</v>
      </c>
      <c r="I970" s="9">
        <f t="shared" si="93"/>
        <v>20603.355417722883</v>
      </c>
      <c r="J970" s="9">
        <v>162.30000000000001</v>
      </c>
      <c r="K970" s="9">
        <f t="shared" si="89"/>
        <v>4.5958242018816007</v>
      </c>
      <c r="L970" s="9">
        <v>55.99</v>
      </c>
      <c r="M970" s="14">
        <f t="shared" si="90"/>
        <v>17.065752</v>
      </c>
      <c r="N970" s="15">
        <v>1.82</v>
      </c>
      <c r="O970" s="15">
        <f t="shared" si="91"/>
        <v>0.55473600000000001</v>
      </c>
      <c r="P970" s="15">
        <v>101.9</v>
      </c>
      <c r="Q970" s="15">
        <f t="shared" si="92"/>
        <v>9.4668197760000012</v>
      </c>
      <c r="R970" s="16" t="s">
        <v>1902</v>
      </c>
    </row>
    <row r="971" spans="1:18" x14ac:dyDescent="0.25">
      <c r="A971" s="3" t="s">
        <v>779</v>
      </c>
      <c r="B971" s="4" t="s">
        <v>780</v>
      </c>
      <c r="C971" s="4" t="s">
        <v>1899</v>
      </c>
      <c r="D971" s="34" t="s">
        <v>1962</v>
      </c>
      <c r="E971" s="4" t="s">
        <v>1963</v>
      </c>
      <c r="F971" s="7">
        <v>35.563106560000001</v>
      </c>
      <c r="G971" s="8">
        <v>-97.957549799999995</v>
      </c>
      <c r="H971" s="9">
        <v>13042</v>
      </c>
      <c r="I971" s="9">
        <f t="shared" si="93"/>
        <v>33778.624935002117</v>
      </c>
      <c r="J971" s="9">
        <v>3137</v>
      </c>
      <c r="K971" s="9">
        <f t="shared" si="89"/>
        <v>88.829947759104016</v>
      </c>
      <c r="L971" s="9">
        <v>117.21</v>
      </c>
      <c r="M971" s="14">
        <f t="shared" si="90"/>
        <v>35.725608000000001</v>
      </c>
      <c r="N971" s="15">
        <v>7.91</v>
      </c>
      <c r="O971" s="15">
        <f t="shared" si="91"/>
        <v>2.410968</v>
      </c>
      <c r="P971" s="15">
        <v>927.13</v>
      </c>
      <c r="Q971" s="15">
        <f t="shared" si="92"/>
        <v>86.133195475200012</v>
      </c>
      <c r="R971" s="16" t="s">
        <v>1902</v>
      </c>
    </row>
    <row r="972" spans="1:18" x14ac:dyDescent="0.25">
      <c r="A972" s="3" t="s">
        <v>779</v>
      </c>
      <c r="B972" s="4" t="s">
        <v>780</v>
      </c>
      <c r="C972" s="4" t="s">
        <v>1899</v>
      </c>
      <c r="D972" s="34" t="s">
        <v>1964</v>
      </c>
      <c r="E972" s="4" t="s">
        <v>1965</v>
      </c>
      <c r="F972" s="7">
        <v>35.565614699999998</v>
      </c>
      <c r="G972" s="8">
        <v>-97.367258000000007</v>
      </c>
      <c r="H972" s="9">
        <v>13413</v>
      </c>
      <c r="I972" s="9">
        <f t="shared" si="93"/>
        <v>34739.510523936769</v>
      </c>
      <c r="J972" s="9">
        <v>6010</v>
      </c>
      <c r="K972" s="9">
        <f t="shared" si="89"/>
        <v>170.18424801792003</v>
      </c>
      <c r="L972" s="9">
        <v>340.26</v>
      </c>
      <c r="M972" s="14">
        <f t="shared" si="90"/>
        <v>103.711248</v>
      </c>
      <c r="N972" s="15">
        <v>6.01</v>
      </c>
      <c r="O972" s="15">
        <f t="shared" si="91"/>
        <v>1.8318479999999999</v>
      </c>
      <c r="P972" s="15">
        <v>2044.96</v>
      </c>
      <c r="Q972" s="15">
        <f t="shared" si="92"/>
        <v>189.9830006784</v>
      </c>
      <c r="R972" s="16" t="s">
        <v>1902</v>
      </c>
    </row>
    <row r="973" spans="1:18" x14ac:dyDescent="0.25">
      <c r="A973" s="3" t="s">
        <v>779</v>
      </c>
      <c r="B973" s="4" t="s">
        <v>780</v>
      </c>
      <c r="C973" s="4" t="s">
        <v>1899</v>
      </c>
      <c r="D973" s="34" t="s">
        <v>1966</v>
      </c>
      <c r="E973" s="4" t="s">
        <v>1967</v>
      </c>
      <c r="F973" s="7">
        <v>35.500341200000001</v>
      </c>
      <c r="G973" s="8">
        <v>-97.193919399999999</v>
      </c>
      <c r="H973" s="9">
        <v>13501</v>
      </c>
      <c r="I973" s="9">
        <f t="shared" si="93"/>
        <v>34967.429477646343</v>
      </c>
      <c r="J973" s="9">
        <v>7935</v>
      </c>
      <c r="K973" s="9">
        <f t="shared" si="89"/>
        <v>224.69417770752003</v>
      </c>
      <c r="L973" s="9">
        <v>169.58</v>
      </c>
      <c r="M973" s="14">
        <f t="shared" si="90"/>
        <v>51.687984000000007</v>
      </c>
      <c r="N973" s="15">
        <v>8.76</v>
      </c>
      <c r="O973" s="15">
        <f t="shared" si="91"/>
        <v>2.670048</v>
      </c>
      <c r="P973" s="15">
        <v>1485.52</v>
      </c>
      <c r="Q973" s="15">
        <f t="shared" si="92"/>
        <v>138.00932398080002</v>
      </c>
      <c r="R973" s="16" t="s">
        <v>1902</v>
      </c>
    </row>
    <row r="974" spans="1:18" x14ac:dyDescent="0.25">
      <c r="A974" s="3" t="s">
        <v>779</v>
      </c>
      <c r="B974" s="4" t="s">
        <v>780</v>
      </c>
      <c r="C974" s="4" t="s">
        <v>1899</v>
      </c>
      <c r="D974" s="34" t="s">
        <v>1968</v>
      </c>
      <c r="E974" s="4" t="s">
        <v>1969</v>
      </c>
      <c r="F974" s="7">
        <v>34.858393739999997</v>
      </c>
      <c r="G974" s="8">
        <v>-99.508700700000006</v>
      </c>
      <c r="H974" s="9">
        <v>1566</v>
      </c>
      <c r="I974" s="9">
        <f t="shared" si="93"/>
        <v>4055.9213807861765</v>
      </c>
      <c r="J974" s="9">
        <v>2719</v>
      </c>
      <c r="K974" s="9">
        <f t="shared" si="89"/>
        <v>76.993505883648012</v>
      </c>
      <c r="L974" s="9">
        <v>228.02</v>
      </c>
      <c r="M974" s="14">
        <f t="shared" si="90"/>
        <v>69.500496000000012</v>
      </c>
      <c r="N974" s="15">
        <v>2.35</v>
      </c>
      <c r="O974" s="15">
        <f t="shared" si="91"/>
        <v>0.71628000000000003</v>
      </c>
      <c r="P974" s="15">
        <v>535.85</v>
      </c>
      <c r="Q974" s="15">
        <f t="shared" si="92"/>
        <v>49.782093984000007</v>
      </c>
      <c r="R974" s="16" t="s">
        <v>1902</v>
      </c>
    </row>
    <row r="975" spans="1:18" x14ac:dyDescent="0.25">
      <c r="A975" s="3" t="s">
        <v>779</v>
      </c>
      <c r="B975" s="4" t="s">
        <v>780</v>
      </c>
      <c r="C975" s="4" t="s">
        <v>1899</v>
      </c>
      <c r="D975" s="34" t="s">
        <v>1970</v>
      </c>
      <c r="E975" s="4" t="s">
        <v>1971</v>
      </c>
      <c r="F975" s="7">
        <v>34.478964849999997</v>
      </c>
      <c r="G975" s="8">
        <v>-99.382310000000004</v>
      </c>
      <c r="H975" s="9">
        <v>1878</v>
      </c>
      <c r="I975" s="9">
        <f t="shared" si="93"/>
        <v>4863.9976712110083</v>
      </c>
      <c r="J975" s="9">
        <v>4716</v>
      </c>
      <c r="K975" s="9">
        <f t="shared" si="89"/>
        <v>133.54224852787203</v>
      </c>
      <c r="L975" s="9">
        <v>191.1</v>
      </c>
      <c r="M975" s="14">
        <f t="shared" si="90"/>
        <v>58.247280000000003</v>
      </c>
      <c r="N975" s="15">
        <v>4.9800000000000004</v>
      </c>
      <c r="O975" s="15">
        <f t="shared" si="91"/>
        <v>1.5179040000000001</v>
      </c>
      <c r="P975" s="15">
        <v>951.68</v>
      </c>
      <c r="Q975" s="15">
        <f t="shared" si="92"/>
        <v>88.413965107200013</v>
      </c>
      <c r="R975" s="16" t="s">
        <v>1902</v>
      </c>
    </row>
    <row r="976" spans="1:18" x14ac:dyDescent="0.25">
      <c r="A976" s="3" t="s">
        <v>779</v>
      </c>
      <c r="B976" s="4" t="s">
        <v>780</v>
      </c>
      <c r="C976" s="4" t="s">
        <v>1899</v>
      </c>
      <c r="D976" s="34" t="s">
        <v>1972</v>
      </c>
      <c r="E976" s="4" t="s">
        <v>1973</v>
      </c>
      <c r="F976" s="7">
        <v>35.16810838</v>
      </c>
      <c r="G976" s="8">
        <v>-99.507312799999994</v>
      </c>
      <c r="H976" s="9">
        <v>2337</v>
      </c>
      <c r="I976" s="9">
        <f t="shared" si="93"/>
        <v>6052.8022138552324</v>
      </c>
      <c r="J976" s="9">
        <v>2882</v>
      </c>
      <c r="K976" s="9">
        <f t="shared" si="89"/>
        <v>81.609151878144019</v>
      </c>
      <c r="L976" s="9">
        <v>209.03</v>
      </c>
      <c r="M976" s="14">
        <f t="shared" si="90"/>
        <v>63.712344000000002</v>
      </c>
      <c r="N976" s="15">
        <v>3.4</v>
      </c>
      <c r="O976" s="15">
        <f t="shared" si="91"/>
        <v>1.0363200000000001</v>
      </c>
      <c r="P976" s="15">
        <v>710.7</v>
      </c>
      <c r="Q976" s="15">
        <f t="shared" si="92"/>
        <v>66.026190528000015</v>
      </c>
      <c r="R976" s="16" t="s">
        <v>1902</v>
      </c>
    </row>
    <row r="977" spans="1:18" x14ac:dyDescent="0.25">
      <c r="A977" s="3" t="s">
        <v>779</v>
      </c>
      <c r="B977" s="4" t="s">
        <v>780</v>
      </c>
      <c r="C977" s="4" t="s">
        <v>1899</v>
      </c>
      <c r="D977" s="34" t="s">
        <v>1974</v>
      </c>
      <c r="E977" s="4" t="s">
        <v>1975</v>
      </c>
      <c r="F977" s="7">
        <v>34.6381266</v>
      </c>
      <c r="G977" s="8">
        <v>-99.103690999999998</v>
      </c>
      <c r="H977" s="9">
        <v>4244</v>
      </c>
      <c r="I977" s="9">
        <f t="shared" si="93"/>
        <v>10991.909540265986</v>
      </c>
      <c r="J977" s="9">
        <v>5844</v>
      </c>
      <c r="K977" s="9">
        <f t="shared" si="89"/>
        <v>165.48365148364803</v>
      </c>
      <c r="L977" s="9">
        <v>127.7</v>
      </c>
      <c r="M977" s="14">
        <f t="shared" si="90"/>
        <v>38.922960000000003</v>
      </c>
      <c r="N977" s="15">
        <v>6.2</v>
      </c>
      <c r="O977" s="15">
        <f t="shared" si="91"/>
        <v>1.8897600000000001</v>
      </c>
      <c r="P977" s="15">
        <v>1070.74</v>
      </c>
      <c r="Q977" s="15">
        <f t="shared" si="92"/>
        <v>99.47500104960001</v>
      </c>
      <c r="R977" s="16" t="s">
        <v>1902</v>
      </c>
    </row>
    <row r="978" spans="1:18" x14ac:dyDescent="0.25">
      <c r="A978" s="3" t="s">
        <v>779</v>
      </c>
      <c r="B978" s="4" t="s">
        <v>780</v>
      </c>
      <c r="C978" s="4" t="s">
        <v>1899</v>
      </c>
      <c r="D978" s="34" t="s">
        <v>1976</v>
      </c>
      <c r="E978" s="4" t="s">
        <v>1977</v>
      </c>
      <c r="F978" s="7">
        <v>34.637849180000003</v>
      </c>
      <c r="G978" s="8">
        <v>-98.998687599999997</v>
      </c>
      <c r="H978" s="9">
        <v>217</v>
      </c>
      <c r="I978" s="9">
        <f t="shared" si="93"/>
        <v>562.02741994291205</v>
      </c>
      <c r="J978" s="9">
        <v>735.7</v>
      </c>
      <c r="K978" s="9">
        <f t="shared" si="89"/>
        <v>20.832704037734405</v>
      </c>
      <c r="L978" s="9">
        <v>31.9</v>
      </c>
      <c r="M978" s="14">
        <f t="shared" si="90"/>
        <v>9.7231199999999998</v>
      </c>
      <c r="N978" s="15">
        <v>5.26</v>
      </c>
      <c r="O978" s="15">
        <f t="shared" si="91"/>
        <v>1.603248</v>
      </c>
      <c r="P978" s="15">
        <v>167.79</v>
      </c>
      <c r="Q978" s="15">
        <f t="shared" si="92"/>
        <v>15.588201081600001</v>
      </c>
      <c r="R978" s="16" t="s">
        <v>1902</v>
      </c>
    </row>
    <row r="979" spans="1:18" x14ac:dyDescent="0.25">
      <c r="A979" s="3" t="s">
        <v>779</v>
      </c>
      <c r="B979" s="4" t="s">
        <v>780</v>
      </c>
      <c r="C979" s="4" t="s">
        <v>1899</v>
      </c>
      <c r="D979" s="34" t="s">
        <v>1978</v>
      </c>
      <c r="E979" s="4" t="s">
        <v>1979</v>
      </c>
      <c r="F979" s="7">
        <v>35.62643705</v>
      </c>
      <c r="G979" s="8">
        <v>-99.668438600000002</v>
      </c>
      <c r="H979" s="9">
        <v>794</v>
      </c>
      <c r="I979" s="9">
        <f t="shared" si="93"/>
        <v>2056.4505596067843</v>
      </c>
      <c r="J979" s="9">
        <v>136.69999999999999</v>
      </c>
      <c r="K979" s="9">
        <f t="shared" si="89"/>
        <v>3.8709129291264004</v>
      </c>
      <c r="L979" s="9">
        <v>49.89</v>
      </c>
      <c r="M979" s="14">
        <f t="shared" si="90"/>
        <v>15.206472000000002</v>
      </c>
      <c r="N979" s="15">
        <v>1.26</v>
      </c>
      <c r="O979" s="15">
        <f t="shared" si="91"/>
        <v>0.384048</v>
      </c>
      <c r="P979" s="15">
        <v>62.86</v>
      </c>
      <c r="Q979" s="15">
        <f t="shared" si="92"/>
        <v>5.8398850944000005</v>
      </c>
      <c r="R979" s="16" t="s">
        <v>1902</v>
      </c>
    </row>
    <row r="980" spans="1:18" x14ac:dyDescent="0.25">
      <c r="A980" s="3" t="s">
        <v>779</v>
      </c>
      <c r="B980" s="4" t="s">
        <v>780</v>
      </c>
      <c r="C980" s="4" t="s">
        <v>1899</v>
      </c>
      <c r="D980" s="34" t="s">
        <v>1980</v>
      </c>
      <c r="E980" s="4" t="s">
        <v>1981</v>
      </c>
      <c r="F980" s="7">
        <v>35.2906111</v>
      </c>
      <c r="G980" s="8">
        <v>-98.594230800000005</v>
      </c>
      <c r="H980" s="9">
        <v>132</v>
      </c>
      <c r="I980" s="9">
        <f t="shared" si="93"/>
        <v>341.87843056435202</v>
      </c>
      <c r="J980" s="9">
        <v>1494</v>
      </c>
      <c r="K980" s="9">
        <f t="shared" si="89"/>
        <v>42.305368808448009</v>
      </c>
      <c r="L980" s="9">
        <v>67.3</v>
      </c>
      <c r="M980" s="14">
        <f t="shared" si="90"/>
        <v>20.51304</v>
      </c>
      <c r="N980" s="15">
        <v>6.85</v>
      </c>
      <c r="O980" s="15">
        <f t="shared" si="91"/>
        <v>2.0878800000000002</v>
      </c>
      <c r="P980" s="15">
        <v>461.01</v>
      </c>
      <c r="Q980" s="15">
        <f t="shared" si="92"/>
        <v>42.829230470400006</v>
      </c>
      <c r="R980" s="16" t="s">
        <v>1902</v>
      </c>
    </row>
    <row r="981" spans="1:18" x14ac:dyDescent="0.25">
      <c r="A981" s="3" t="s">
        <v>779</v>
      </c>
      <c r="B981" s="4" t="s">
        <v>780</v>
      </c>
      <c r="C981" s="4" t="s">
        <v>1899</v>
      </c>
      <c r="D981" s="34" t="s">
        <v>1982</v>
      </c>
      <c r="E981" s="4" t="s">
        <v>1983</v>
      </c>
      <c r="F981" s="7">
        <v>34.892566469999998</v>
      </c>
      <c r="G981" s="8">
        <v>-98.233105300000005</v>
      </c>
      <c r="H981" s="9">
        <v>11.6</v>
      </c>
      <c r="I981" s="9">
        <f t="shared" si="93"/>
        <v>30.043862079897604</v>
      </c>
      <c r="J981" s="9">
        <v>225</v>
      </c>
      <c r="K981" s="9">
        <f t="shared" si="89"/>
        <v>6.371290483200001</v>
      </c>
      <c r="L981" s="9">
        <v>18.16</v>
      </c>
      <c r="M981" s="14">
        <f t="shared" si="90"/>
        <v>5.5351680000000005</v>
      </c>
      <c r="N981" s="15">
        <v>2.23</v>
      </c>
      <c r="O981" s="15">
        <f t="shared" si="91"/>
        <v>0.67970399999999997</v>
      </c>
      <c r="P981" s="15">
        <v>40.53</v>
      </c>
      <c r="Q981" s="15">
        <f t="shared" si="92"/>
        <v>3.7653602112000004</v>
      </c>
      <c r="R981" s="16" t="s">
        <v>1902</v>
      </c>
    </row>
    <row r="982" spans="1:18" x14ac:dyDescent="0.25">
      <c r="A982" s="3" t="s">
        <v>779</v>
      </c>
      <c r="B982" s="4" t="s">
        <v>780</v>
      </c>
      <c r="C982" s="4" t="s">
        <v>1899</v>
      </c>
      <c r="D982" s="34" t="s">
        <v>1984</v>
      </c>
      <c r="E982" s="4" t="s">
        <v>1985</v>
      </c>
      <c r="F982" s="7">
        <v>34.83784678</v>
      </c>
      <c r="G982" s="8">
        <v>-98.124490300000005</v>
      </c>
      <c r="H982" s="9">
        <v>61.9</v>
      </c>
      <c r="I982" s="9">
        <f t="shared" si="93"/>
        <v>160.32026402979841</v>
      </c>
      <c r="J982" s="9">
        <v>667</v>
      </c>
      <c r="K982" s="9">
        <f t="shared" si="89"/>
        <v>18.887336676864003</v>
      </c>
      <c r="L982" s="9">
        <v>38.74</v>
      </c>
      <c r="M982" s="14">
        <f t="shared" si="90"/>
        <v>11.807952000000002</v>
      </c>
      <c r="N982" s="15">
        <v>3.94</v>
      </c>
      <c r="O982" s="15">
        <f t="shared" si="91"/>
        <v>1.200912</v>
      </c>
      <c r="P982" s="15">
        <v>152.63999999999999</v>
      </c>
      <c r="Q982" s="15">
        <f t="shared" si="92"/>
        <v>14.180720025599999</v>
      </c>
      <c r="R982" s="16" t="s">
        <v>1902</v>
      </c>
    </row>
    <row r="983" spans="1:18" x14ac:dyDescent="0.25">
      <c r="A983" s="3" t="s">
        <v>779</v>
      </c>
      <c r="B983" s="4" t="s">
        <v>780</v>
      </c>
      <c r="C983" s="4" t="s">
        <v>1899</v>
      </c>
      <c r="D983" s="34" t="s">
        <v>1986</v>
      </c>
      <c r="E983" s="4" t="s">
        <v>1987</v>
      </c>
      <c r="F983" s="7">
        <v>34.963400700000001</v>
      </c>
      <c r="G983" s="8">
        <v>-97.899486100000004</v>
      </c>
      <c r="H983" s="9">
        <v>236</v>
      </c>
      <c r="I983" s="9">
        <f t="shared" si="93"/>
        <v>611.23719403929601</v>
      </c>
      <c r="J983" s="9">
        <v>4760</v>
      </c>
      <c r="K983" s="9">
        <f t="shared" si="89"/>
        <v>134.78818977792002</v>
      </c>
      <c r="L983" s="9">
        <v>66.010000000000005</v>
      </c>
      <c r="M983" s="14">
        <f t="shared" si="90"/>
        <v>20.119848000000001</v>
      </c>
      <c r="N983" s="15">
        <v>2.92</v>
      </c>
      <c r="O983" s="15">
        <f t="shared" si="91"/>
        <v>0.89001600000000003</v>
      </c>
      <c r="P983" s="15">
        <v>193.1</v>
      </c>
      <c r="Q983" s="15">
        <f t="shared" si="92"/>
        <v>17.939577024000002</v>
      </c>
      <c r="R983" s="16" t="s">
        <v>1902</v>
      </c>
    </row>
    <row r="984" spans="1:18" x14ac:dyDescent="0.25">
      <c r="A984" s="3" t="s">
        <v>779</v>
      </c>
      <c r="B984" s="4" t="s">
        <v>780</v>
      </c>
      <c r="C984" s="4" t="s">
        <v>1899</v>
      </c>
      <c r="D984" s="34" t="s">
        <v>1988</v>
      </c>
      <c r="E984" s="4" t="s">
        <v>1989</v>
      </c>
      <c r="F984" s="7">
        <v>34.971459199999998</v>
      </c>
      <c r="G984" s="8">
        <v>-97.5847555</v>
      </c>
      <c r="H984" s="9">
        <v>7.33</v>
      </c>
      <c r="I984" s="9">
        <f t="shared" si="93"/>
        <v>18.984612848762882</v>
      </c>
      <c r="J984" s="9">
        <v>290.8</v>
      </c>
      <c r="K984" s="9">
        <f t="shared" si="89"/>
        <v>8.2345389889536023</v>
      </c>
      <c r="L984" s="9">
        <v>34.51</v>
      </c>
      <c r="M984" s="14">
        <f t="shared" si="90"/>
        <v>10.518648000000001</v>
      </c>
      <c r="N984" s="15">
        <v>5.22</v>
      </c>
      <c r="O984" s="15">
        <f t="shared" si="91"/>
        <v>1.591056</v>
      </c>
      <c r="P984" s="15">
        <v>180.14</v>
      </c>
      <c r="Q984" s="15">
        <f t="shared" si="92"/>
        <v>16.735553625600001</v>
      </c>
      <c r="R984" s="16" t="s">
        <v>1902</v>
      </c>
    </row>
    <row r="985" spans="1:18" x14ac:dyDescent="0.25">
      <c r="A985" s="3" t="s">
        <v>779</v>
      </c>
      <c r="B985" s="4" t="s">
        <v>780</v>
      </c>
      <c r="C985" s="4" t="s">
        <v>1899</v>
      </c>
      <c r="D985" s="34" t="s">
        <v>1990</v>
      </c>
      <c r="E985" s="4" t="s">
        <v>1991</v>
      </c>
      <c r="F985" s="7">
        <v>34.541473779999997</v>
      </c>
      <c r="G985" s="8">
        <v>-97.247243600000004</v>
      </c>
      <c r="H985" s="9">
        <v>604</v>
      </c>
      <c r="I985" s="9">
        <f t="shared" si="93"/>
        <v>1564.3528186429442</v>
      </c>
      <c r="J985" s="9">
        <v>4700</v>
      </c>
      <c r="K985" s="9">
        <f t="shared" si="89"/>
        <v>133.08917898240003</v>
      </c>
      <c r="L985" s="9">
        <v>145.86000000000001</v>
      </c>
      <c r="M985" s="14">
        <f t="shared" si="90"/>
        <v>44.458128000000009</v>
      </c>
      <c r="N985" s="15">
        <v>5.4</v>
      </c>
      <c r="O985" s="15">
        <f t="shared" si="91"/>
        <v>1.6459200000000003</v>
      </c>
      <c r="P985" s="15">
        <v>787.64</v>
      </c>
      <c r="Q985" s="15">
        <f t="shared" si="92"/>
        <v>73.174150425600004</v>
      </c>
      <c r="R985" s="16" t="s">
        <v>1902</v>
      </c>
    </row>
    <row r="986" spans="1:18" x14ac:dyDescent="0.25">
      <c r="A986" s="3" t="s">
        <v>779</v>
      </c>
      <c r="B986" s="4" t="s">
        <v>780</v>
      </c>
      <c r="C986" s="4" t="s">
        <v>1899</v>
      </c>
      <c r="D986" s="34" t="s">
        <v>1992</v>
      </c>
      <c r="E986" s="4" t="s">
        <v>1993</v>
      </c>
      <c r="F986" s="7">
        <v>34.495366949999998</v>
      </c>
      <c r="G986" s="8">
        <v>-96.9886281</v>
      </c>
      <c r="H986" s="9">
        <v>44.1</v>
      </c>
      <c r="I986" s="9">
        <f t="shared" si="93"/>
        <v>114.21847566581762</v>
      </c>
      <c r="J986" s="9">
        <v>2376</v>
      </c>
      <c r="K986" s="9">
        <f t="shared" si="89"/>
        <v>67.280827502592004</v>
      </c>
      <c r="L986" s="9">
        <v>43.41</v>
      </c>
      <c r="M986" s="14">
        <f t="shared" si="90"/>
        <v>13.231368</v>
      </c>
      <c r="N986" s="15">
        <v>3.89</v>
      </c>
      <c r="O986" s="15">
        <f t="shared" si="91"/>
        <v>1.1856720000000001</v>
      </c>
      <c r="P986" s="15">
        <v>267.39999999999998</v>
      </c>
      <c r="Q986" s="15">
        <f t="shared" si="92"/>
        <v>24.842272896000001</v>
      </c>
      <c r="R986" s="16" t="s">
        <v>1902</v>
      </c>
    </row>
    <row r="987" spans="1:18" x14ac:dyDescent="0.25">
      <c r="A987" s="3" t="s">
        <v>292</v>
      </c>
      <c r="B987" s="4" t="s">
        <v>293</v>
      </c>
      <c r="C987" s="4" t="s">
        <v>1899</v>
      </c>
      <c r="D987" s="34" t="s">
        <v>1994</v>
      </c>
      <c r="E987" s="4" t="s">
        <v>1995</v>
      </c>
      <c r="F987" s="7">
        <v>34.250649199999998</v>
      </c>
      <c r="G987" s="8">
        <v>-96.548887699999995</v>
      </c>
      <c r="H987" s="9">
        <v>203</v>
      </c>
      <c r="I987" s="9">
        <f t="shared" si="93"/>
        <v>525.7675863982081</v>
      </c>
      <c r="J987" s="9">
        <v>2569</v>
      </c>
      <c r="K987" s="9">
        <f t="shared" si="89"/>
        <v>72.745978894848008</v>
      </c>
      <c r="L987" s="9">
        <v>150.35</v>
      </c>
      <c r="M987" s="14">
        <f t="shared" si="90"/>
        <v>45.826680000000003</v>
      </c>
      <c r="N987" s="15">
        <v>7.73</v>
      </c>
      <c r="O987" s="15">
        <f t="shared" si="91"/>
        <v>2.3561040000000002</v>
      </c>
      <c r="P987" s="15">
        <v>1162.23</v>
      </c>
      <c r="Q987" s="15">
        <f t="shared" si="92"/>
        <v>107.9747001792</v>
      </c>
      <c r="R987" s="16" t="s">
        <v>1902</v>
      </c>
    </row>
    <row r="988" spans="1:18" x14ac:dyDescent="0.25">
      <c r="A988" s="3" t="s">
        <v>292</v>
      </c>
      <c r="B988" s="4" t="s">
        <v>293</v>
      </c>
      <c r="C988" s="4" t="s">
        <v>1899</v>
      </c>
      <c r="D988" s="34" t="s">
        <v>1996</v>
      </c>
      <c r="E988" s="4" t="s">
        <v>1997</v>
      </c>
      <c r="F988" s="7">
        <v>34.271485390000002</v>
      </c>
      <c r="G988" s="8">
        <v>-95.912204900000006</v>
      </c>
      <c r="H988" s="9">
        <v>1087</v>
      </c>
      <c r="I988" s="9">
        <f t="shared" si="93"/>
        <v>2815.3170759352324</v>
      </c>
      <c r="J988" s="9">
        <v>1856</v>
      </c>
      <c r="K988" s="9">
        <f t="shared" si="89"/>
        <v>52.55606727475201</v>
      </c>
      <c r="L988" s="9">
        <v>96.41</v>
      </c>
      <c r="M988" s="14">
        <f t="shared" si="90"/>
        <v>29.385767999999999</v>
      </c>
      <c r="N988" s="15">
        <v>10.24</v>
      </c>
      <c r="O988" s="15">
        <f t="shared" si="91"/>
        <v>3.1211520000000004</v>
      </c>
      <c r="P988" s="15">
        <v>987.24</v>
      </c>
      <c r="Q988" s="15">
        <f t="shared" si="92"/>
        <v>91.717597209600001</v>
      </c>
      <c r="R988" s="16" t="s">
        <v>1902</v>
      </c>
    </row>
    <row r="989" spans="1:18" x14ac:dyDescent="0.25">
      <c r="A989" s="3" t="s">
        <v>1930</v>
      </c>
      <c r="B989" s="4" t="s">
        <v>1998</v>
      </c>
      <c r="C989" s="4" t="s">
        <v>1999</v>
      </c>
      <c r="D989" s="20" t="s">
        <v>2000</v>
      </c>
      <c r="E989" s="4" t="s">
        <v>2001</v>
      </c>
      <c r="F989" s="7">
        <v>34.698980679999998</v>
      </c>
      <c r="G989" s="8">
        <v>-93.061846500000001</v>
      </c>
      <c r="H989" s="9">
        <v>30.2</v>
      </c>
      <c r="I989" s="9">
        <f t="shared" si="93"/>
        <v>78.217640932147205</v>
      </c>
      <c r="J989" s="9"/>
      <c r="K989" s="9"/>
      <c r="L989" s="9"/>
      <c r="M989" s="14"/>
      <c r="N989" s="15">
        <v>4.2</v>
      </c>
      <c r="O989" s="15">
        <f t="shared" si="91"/>
        <v>1.2801600000000002</v>
      </c>
      <c r="P989" s="15">
        <v>461.4</v>
      </c>
      <c r="Q989" s="15">
        <f t="shared" si="92"/>
        <v>42.865462655999998</v>
      </c>
      <c r="R989" s="16" t="s">
        <v>2002</v>
      </c>
    </row>
    <row r="990" spans="1:18" x14ac:dyDescent="0.25">
      <c r="A990" s="3" t="s">
        <v>1930</v>
      </c>
      <c r="B990" s="4" t="s">
        <v>1998</v>
      </c>
      <c r="C990" s="4" t="s">
        <v>1999</v>
      </c>
      <c r="D990" s="20" t="s">
        <v>2003</v>
      </c>
      <c r="E990" s="4" t="s">
        <v>2004</v>
      </c>
      <c r="F990" s="7">
        <v>34.630646779999999</v>
      </c>
      <c r="G990" s="8">
        <v>-92.8273923</v>
      </c>
      <c r="H990" s="9">
        <v>93.9</v>
      </c>
      <c r="I990" s="9">
        <f t="shared" si="93"/>
        <v>243.19988356055043</v>
      </c>
      <c r="J990" s="9"/>
      <c r="K990" s="9"/>
      <c r="L990" s="9"/>
      <c r="M990" s="14"/>
      <c r="N990" s="15">
        <v>4</v>
      </c>
      <c r="O990" s="15">
        <f t="shared" si="91"/>
        <v>1.2192000000000001</v>
      </c>
      <c r="P990" s="15">
        <v>997.8</v>
      </c>
      <c r="Q990" s="15">
        <f t="shared" si="92"/>
        <v>92.698653312000005</v>
      </c>
      <c r="R990" s="16" t="s">
        <v>2002</v>
      </c>
    </row>
    <row r="991" spans="1:18" x14ac:dyDescent="0.25">
      <c r="A991" s="3" t="s">
        <v>779</v>
      </c>
      <c r="B991" s="33" t="s">
        <v>1251</v>
      </c>
      <c r="C991" s="4" t="s">
        <v>2005</v>
      </c>
      <c r="D991" s="34" t="s">
        <v>2006</v>
      </c>
      <c r="E991" s="4" t="s">
        <v>2007</v>
      </c>
      <c r="F991" s="7">
        <v>30.919062449999998</v>
      </c>
      <c r="G991" s="8">
        <v>-99.785625400000001</v>
      </c>
      <c r="H991" s="9">
        <v>1135</v>
      </c>
      <c r="I991" s="9">
        <f t="shared" si="93"/>
        <v>2939.6365052313604</v>
      </c>
      <c r="J991" s="9">
        <v>4029</v>
      </c>
      <c r="K991" s="9">
        <f t="shared" ref="K991:K996" si="94">J991*0.3048^3</f>
        <v>114.08857491916801</v>
      </c>
      <c r="L991" s="9">
        <v>218</v>
      </c>
      <c r="M991" s="14">
        <f t="shared" si="90"/>
        <v>66.446399999999997</v>
      </c>
      <c r="N991" s="15">
        <v>3.75</v>
      </c>
      <c r="O991" s="15">
        <f t="shared" si="91"/>
        <v>1.143</v>
      </c>
      <c r="P991" s="15">
        <v>817.5</v>
      </c>
      <c r="Q991" s="15">
        <f t="shared" si="92"/>
        <v>75.948235199999999</v>
      </c>
      <c r="R991" s="16" t="s">
        <v>1902</v>
      </c>
    </row>
    <row r="992" spans="1:18" x14ac:dyDescent="0.25">
      <c r="A992" s="3" t="s">
        <v>779</v>
      </c>
      <c r="B992" s="33" t="s">
        <v>1251</v>
      </c>
      <c r="C992" s="4" t="s">
        <v>2005</v>
      </c>
      <c r="D992" s="34" t="s">
        <v>2008</v>
      </c>
      <c r="E992" s="4" t="s">
        <v>2009</v>
      </c>
      <c r="F992" s="7">
        <v>30.517410099999999</v>
      </c>
      <c r="G992" s="8">
        <v>-99.806179</v>
      </c>
      <c r="H992" s="9">
        <v>914</v>
      </c>
      <c r="I992" s="9">
        <f t="shared" si="93"/>
        <v>2367.2491328471042</v>
      </c>
      <c r="J992" s="9">
        <v>3465</v>
      </c>
      <c r="K992" s="9">
        <f t="shared" si="94"/>
        <v>98.117873441280011</v>
      </c>
      <c r="L992" s="9">
        <v>229</v>
      </c>
      <c r="M992" s="14">
        <f t="shared" si="90"/>
        <v>69.799199999999999</v>
      </c>
      <c r="N992" s="15">
        <v>3.88</v>
      </c>
      <c r="O992" s="15">
        <f t="shared" si="91"/>
        <v>1.1826240000000001</v>
      </c>
      <c r="P992" s="15">
        <v>88.52</v>
      </c>
      <c r="Q992" s="15">
        <f t="shared" si="92"/>
        <v>8.2237771008000013</v>
      </c>
      <c r="R992" s="16" t="s">
        <v>1902</v>
      </c>
    </row>
    <row r="993" spans="1:18" x14ac:dyDescent="0.25">
      <c r="A993" s="3" t="s">
        <v>779</v>
      </c>
      <c r="B993" s="33" t="s">
        <v>1251</v>
      </c>
      <c r="C993" s="4" t="s">
        <v>2005</v>
      </c>
      <c r="D993" s="34" t="s">
        <v>2010</v>
      </c>
      <c r="E993" s="4" t="s">
        <v>2011</v>
      </c>
      <c r="F993" s="7">
        <v>30.50435487</v>
      </c>
      <c r="G993" s="8">
        <v>-99.734509700000004</v>
      </c>
      <c r="H993" s="9">
        <v>1854</v>
      </c>
      <c r="I993" s="9">
        <f t="shared" si="93"/>
        <v>4801.8379565629448</v>
      </c>
      <c r="J993" s="9">
        <v>4658</v>
      </c>
      <c r="K993" s="9">
        <f t="shared" si="94"/>
        <v>131.89987142553602</v>
      </c>
      <c r="L993" s="9">
        <v>313</v>
      </c>
      <c r="M993" s="14">
        <f t="shared" si="90"/>
        <v>95.4024</v>
      </c>
      <c r="N993" s="15">
        <v>4.42</v>
      </c>
      <c r="O993" s="15">
        <f t="shared" si="91"/>
        <v>1.347216</v>
      </c>
      <c r="P993" s="15">
        <v>1383.46</v>
      </c>
      <c r="Q993" s="15">
        <f t="shared" si="92"/>
        <v>128.52763971840002</v>
      </c>
      <c r="R993" s="16" t="s">
        <v>1902</v>
      </c>
    </row>
    <row r="994" spans="1:18" x14ac:dyDescent="0.25">
      <c r="A994" s="3" t="s">
        <v>22</v>
      </c>
      <c r="B994" s="33" t="s">
        <v>1828</v>
      </c>
      <c r="C994" s="4" t="s">
        <v>1942</v>
      </c>
      <c r="D994" s="20" t="s">
        <v>2012</v>
      </c>
      <c r="E994" s="4" t="s">
        <v>2013</v>
      </c>
      <c r="F994" s="7">
        <v>36.703311100000001</v>
      </c>
      <c r="G994" s="8">
        <v>-105.5684306</v>
      </c>
      <c r="H994" s="9">
        <v>113</v>
      </c>
      <c r="I994" s="9">
        <f t="shared" si="93"/>
        <v>292.66865646796805</v>
      </c>
      <c r="J994" s="9">
        <v>202</v>
      </c>
      <c r="K994" s="9">
        <f t="shared" si="94"/>
        <v>5.7200030115840006</v>
      </c>
      <c r="L994" s="9">
        <v>35.1</v>
      </c>
      <c r="M994" s="14">
        <f t="shared" si="90"/>
        <v>10.698480000000002</v>
      </c>
      <c r="N994" s="15">
        <v>1.4</v>
      </c>
      <c r="O994" s="15">
        <f t="shared" si="91"/>
        <v>0.42671999999999999</v>
      </c>
      <c r="P994" s="15">
        <v>48.1</v>
      </c>
      <c r="Q994" s="15">
        <f t="shared" si="92"/>
        <v>4.4686362240000008</v>
      </c>
      <c r="R994" s="16" t="s">
        <v>1945</v>
      </c>
    </row>
    <row r="995" spans="1:18" x14ac:dyDescent="0.25">
      <c r="A995" s="3" t="s">
        <v>22</v>
      </c>
      <c r="B995" s="33" t="s">
        <v>1828</v>
      </c>
      <c r="C995" s="4" t="s">
        <v>1942</v>
      </c>
      <c r="D995" s="20" t="s">
        <v>2014</v>
      </c>
      <c r="E995" s="4" t="s">
        <v>2015</v>
      </c>
      <c r="F995" s="7">
        <v>36.541797199999998</v>
      </c>
      <c r="G995" s="8">
        <v>-105.5565222</v>
      </c>
      <c r="H995" s="9">
        <v>36.200000000000003</v>
      </c>
      <c r="I995" s="9">
        <f t="shared" si="93"/>
        <v>93.757569594163215</v>
      </c>
      <c r="J995" s="9">
        <v>152</v>
      </c>
      <c r="K995" s="9">
        <f t="shared" si="94"/>
        <v>4.3041606819840004</v>
      </c>
      <c r="L995" s="9">
        <v>30.6</v>
      </c>
      <c r="M995" s="14">
        <f t="shared" si="90"/>
        <v>9.3268800000000009</v>
      </c>
      <c r="N995" s="15">
        <v>1.2</v>
      </c>
      <c r="O995" s="15">
        <f t="shared" si="91"/>
        <v>0.36576000000000003</v>
      </c>
      <c r="P995" s="15">
        <v>37.9</v>
      </c>
      <c r="Q995" s="15">
        <f t="shared" si="92"/>
        <v>3.5210252160000004</v>
      </c>
      <c r="R995" s="16" t="s">
        <v>1945</v>
      </c>
    </row>
    <row r="996" spans="1:18" x14ac:dyDescent="0.25">
      <c r="A996" s="3" t="s">
        <v>22</v>
      </c>
      <c r="B996" s="33" t="s">
        <v>1828</v>
      </c>
      <c r="C996" s="4" t="s">
        <v>1942</v>
      </c>
      <c r="D996" s="20" t="s">
        <v>2016</v>
      </c>
      <c r="E996" s="4" t="s">
        <v>2017</v>
      </c>
      <c r="F996" s="7">
        <v>36.508288890000003</v>
      </c>
      <c r="G996" s="8">
        <v>-105.5309639</v>
      </c>
      <c r="H996" s="9">
        <v>16.600000000000001</v>
      </c>
      <c r="I996" s="9">
        <f t="shared" si="93"/>
        <v>42.993802631577609</v>
      </c>
      <c r="J996" s="9">
        <v>113</v>
      </c>
      <c r="K996" s="9">
        <f t="shared" si="94"/>
        <v>3.1998036648960007</v>
      </c>
      <c r="L996" s="9">
        <v>31.2</v>
      </c>
      <c r="M996" s="14">
        <f t="shared" si="90"/>
        <v>9.50976</v>
      </c>
      <c r="N996" s="15">
        <v>1</v>
      </c>
      <c r="O996" s="15">
        <f t="shared" si="91"/>
        <v>0.30480000000000002</v>
      </c>
      <c r="P996" s="15">
        <v>30.5</v>
      </c>
      <c r="Q996" s="15">
        <f t="shared" si="92"/>
        <v>2.8335427200000001</v>
      </c>
      <c r="R996" s="16" t="s">
        <v>1945</v>
      </c>
    </row>
    <row r="997" spans="1:18" x14ac:dyDescent="0.25">
      <c r="A997" s="3" t="s">
        <v>22</v>
      </c>
      <c r="B997" s="33" t="s">
        <v>1828</v>
      </c>
      <c r="C997" s="4" t="s">
        <v>1942</v>
      </c>
      <c r="D997" s="20" t="s">
        <v>2018</v>
      </c>
      <c r="E997" s="4" t="s">
        <v>2019</v>
      </c>
      <c r="F997" s="12">
        <v>36.3755825</v>
      </c>
      <c r="G997" s="4">
        <v>-105.5491775</v>
      </c>
      <c r="H997" s="4">
        <v>71.7</v>
      </c>
      <c r="I997" s="9">
        <f t="shared" si="93"/>
        <v>185.70214751109123</v>
      </c>
      <c r="J997" s="9">
        <f>K997*(1/0.3048^2)</f>
        <v>48.437596875193748</v>
      </c>
      <c r="K997" s="24">
        <v>4.5</v>
      </c>
      <c r="L997" s="9">
        <f>M997*(1/0.3048)</f>
        <v>11.154855643044618</v>
      </c>
      <c r="M997" s="35">
        <v>3.4</v>
      </c>
      <c r="N997" s="15">
        <f>O997*(1/0.3048)</f>
        <v>1.6404199475065615</v>
      </c>
      <c r="O997" s="25">
        <v>0.5</v>
      </c>
      <c r="P997" s="15">
        <f>Q997*(1/0.3048^2)</f>
        <v>18.298647708406527</v>
      </c>
      <c r="Q997" s="36">
        <v>1.7</v>
      </c>
      <c r="R997" s="37" t="s">
        <v>1799</v>
      </c>
    </row>
    <row r="998" spans="1:18" x14ac:dyDescent="0.25">
      <c r="A998" s="3" t="s">
        <v>22</v>
      </c>
      <c r="B998" s="33" t="s">
        <v>1828</v>
      </c>
      <c r="C998" s="4" t="s">
        <v>1942</v>
      </c>
      <c r="D998" s="20" t="s">
        <v>2020</v>
      </c>
      <c r="E998" s="4" t="s">
        <v>2021</v>
      </c>
      <c r="F998" s="7">
        <v>36.303102780000003</v>
      </c>
      <c r="G998" s="8">
        <v>-105.58100279999999</v>
      </c>
      <c r="H998" s="9">
        <v>83</v>
      </c>
      <c r="I998" s="9">
        <f t="shared" si="93"/>
        <v>214.96901315788801</v>
      </c>
      <c r="J998" s="9">
        <v>120</v>
      </c>
      <c r="K998" s="9">
        <f>J998*0.3048^3</f>
        <v>3.3980215910400005</v>
      </c>
      <c r="L998" s="9">
        <v>23.6</v>
      </c>
      <c r="M998" s="14">
        <f>L998*0.3048</f>
        <v>7.1932800000000006</v>
      </c>
      <c r="N998" s="15">
        <v>1.9</v>
      </c>
      <c r="O998" s="15">
        <f>N998*0.3048</f>
        <v>0.57911999999999997</v>
      </c>
      <c r="P998" s="15">
        <v>44.7</v>
      </c>
      <c r="Q998" s="15">
        <f>P998*0.3048*0.3048</f>
        <v>4.1527658880000002</v>
      </c>
      <c r="R998" s="16" t="s">
        <v>2022</v>
      </c>
    </row>
    <row r="999" spans="1:18" x14ac:dyDescent="0.25">
      <c r="A999" s="3" t="s">
        <v>22</v>
      </c>
      <c r="B999" s="33" t="s">
        <v>1828</v>
      </c>
      <c r="C999" s="4" t="s">
        <v>1942</v>
      </c>
      <c r="D999" s="20" t="s">
        <v>2023</v>
      </c>
      <c r="E999" s="4" t="s">
        <v>2024</v>
      </c>
      <c r="F999" s="12">
        <v>36.331970839999997</v>
      </c>
      <c r="G999" s="4">
        <v>-105.57890070000001</v>
      </c>
      <c r="H999" s="4">
        <v>37</v>
      </c>
      <c r="I999" s="9">
        <f t="shared" si="93"/>
        <v>95.82956008243201</v>
      </c>
      <c r="J999" s="9">
        <f>K999*(1/0.3048^2)</f>
        <v>66.736244583600282</v>
      </c>
      <c r="K999" s="24">
        <v>6.2</v>
      </c>
      <c r="L999" s="9">
        <f>M999*(1/0.3048)</f>
        <v>14.107611548556429</v>
      </c>
      <c r="M999" s="35">
        <v>4.3</v>
      </c>
      <c r="N999" s="15">
        <f>O999*(1/0.3048)</f>
        <v>1.3451443569553803</v>
      </c>
      <c r="O999" s="25">
        <v>0.41</v>
      </c>
      <c r="P999" s="15">
        <f>Q999*(1/0.3048^2)</f>
        <v>19.375038750077501</v>
      </c>
      <c r="Q999" s="36">
        <v>1.8</v>
      </c>
      <c r="R999" s="37" t="s">
        <v>1799</v>
      </c>
    </row>
    <row r="1000" spans="1:18" x14ac:dyDescent="0.25">
      <c r="A1000" s="3" t="s">
        <v>22</v>
      </c>
      <c r="B1000" s="33" t="s">
        <v>1828</v>
      </c>
      <c r="C1000" s="4" t="s">
        <v>1942</v>
      </c>
      <c r="D1000" s="20" t="s">
        <v>2025</v>
      </c>
      <c r="E1000" s="4" t="s">
        <v>2026</v>
      </c>
      <c r="F1000" s="7">
        <v>36.320033299999999</v>
      </c>
      <c r="G1000" s="8">
        <v>-105.7544444</v>
      </c>
      <c r="H1000" s="9">
        <v>9730</v>
      </c>
      <c r="I1000" s="9">
        <f t="shared" si="93"/>
        <v>25200.584313569281</v>
      </c>
      <c r="J1000" s="9">
        <v>2900</v>
      </c>
      <c r="K1000" s="9">
        <f t="shared" ref="K1000:K1011" si="95">J1000*0.3048^3</f>
        <v>82.118855116800006</v>
      </c>
      <c r="L1000" s="9">
        <v>116.7</v>
      </c>
      <c r="M1000" s="14">
        <f t="shared" ref="M1000:M1011" si="96">L1000*0.3048</f>
        <v>35.570160000000001</v>
      </c>
      <c r="N1000" s="15">
        <v>3.6</v>
      </c>
      <c r="O1000" s="15">
        <f t="shared" ref="O1000:O1011" si="97">N1000*0.3048</f>
        <v>1.09728</v>
      </c>
      <c r="P1000" s="15">
        <v>413.8</v>
      </c>
      <c r="Q1000" s="15">
        <f t="shared" ref="Q1000:Q1011" si="98">P1000*0.3048*0.3048</f>
        <v>38.443277952000003</v>
      </c>
      <c r="R1000" s="16" t="s">
        <v>1945</v>
      </c>
    </row>
    <row r="1001" spans="1:18" x14ac:dyDescent="0.25">
      <c r="A1001" s="3" t="s">
        <v>22</v>
      </c>
      <c r="B1001" s="33" t="s">
        <v>1828</v>
      </c>
      <c r="C1001" s="4" t="s">
        <v>1942</v>
      </c>
      <c r="D1001" s="20" t="s">
        <v>2027</v>
      </c>
      <c r="E1001" s="4" t="s">
        <v>2028</v>
      </c>
      <c r="F1001" s="7">
        <v>36.168466670000001</v>
      </c>
      <c r="G1001" s="8">
        <v>-105.60278889999999</v>
      </c>
      <c r="H1001" s="9">
        <v>101</v>
      </c>
      <c r="I1001" s="9">
        <f t="shared" si="93"/>
        <v>261.58879914393606</v>
      </c>
      <c r="J1001" s="9">
        <v>411</v>
      </c>
      <c r="K1001" s="9">
        <f t="shared" si="95"/>
        <v>11.638223949312001</v>
      </c>
      <c r="L1001" s="9">
        <v>41.4</v>
      </c>
      <c r="M1001" s="14">
        <f t="shared" si="96"/>
        <v>12.61872</v>
      </c>
      <c r="N1001" s="15">
        <v>1.7</v>
      </c>
      <c r="O1001" s="15">
        <f t="shared" si="97"/>
        <v>0.51816000000000006</v>
      </c>
      <c r="P1001" s="15">
        <v>71.900000000000006</v>
      </c>
      <c r="Q1001" s="15">
        <f t="shared" si="98"/>
        <v>6.6797285760000005</v>
      </c>
      <c r="R1001" s="16" t="s">
        <v>1945</v>
      </c>
    </row>
    <row r="1002" spans="1:18" x14ac:dyDescent="0.25">
      <c r="A1002" s="3" t="s">
        <v>22</v>
      </c>
      <c r="B1002" s="33" t="s">
        <v>1828</v>
      </c>
      <c r="C1002" s="4" t="s">
        <v>1942</v>
      </c>
      <c r="D1002" s="20" t="s">
        <v>2029</v>
      </c>
      <c r="E1002" s="4" t="s">
        <v>2030</v>
      </c>
      <c r="F1002" s="7">
        <v>36.1111377</v>
      </c>
      <c r="G1002" s="8">
        <v>-105.632515</v>
      </c>
      <c r="H1002" s="9">
        <v>38</v>
      </c>
      <c r="I1002" s="9">
        <f t="shared" si="93"/>
        <v>98.419548192768005</v>
      </c>
      <c r="J1002" s="9">
        <v>245</v>
      </c>
      <c r="K1002" s="9">
        <f t="shared" si="95"/>
        <v>6.9376274150400015</v>
      </c>
      <c r="L1002" s="9">
        <v>31.7</v>
      </c>
      <c r="M1002" s="14">
        <f t="shared" si="96"/>
        <v>9.6621600000000001</v>
      </c>
      <c r="N1002" s="15">
        <v>1.7</v>
      </c>
      <c r="O1002" s="15">
        <f t="shared" si="97"/>
        <v>0.51816000000000006</v>
      </c>
      <c r="P1002" s="15">
        <v>52</v>
      </c>
      <c r="Q1002" s="15">
        <f t="shared" si="98"/>
        <v>4.8309580800000003</v>
      </c>
      <c r="R1002" s="16" t="s">
        <v>1945</v>
      </c>
    </row>
    <row r="1003" spans="1:18" x14ac:dyDescent="0.25">
      <c r="A1003" s="3" t="s">
        <v>22</v>
      </c>
      <c r="B1003" s="33" t="s">
        <v>1828</v>
      </c>
      <c r="C1003" s="4" t="s">
        <v>1942</v>
      </c>
      <c r="D1003" s="20" t="s">
        <v>2031</v>
      </c>
      <c r="E1003" s="4" t="s">
        <v>2032</v>
      </c>
      <c r="F1003" s="7">
        <v>36.210855559999999</v>
      </c>
      <c r="G1003" s="8">
        <v>-105.9136306</v>
      </c>
      <c r="H1003" s="9">
        <v>305</v>
      </c>
      <c r="I1003" s="9">
        <f t="shared" si="93"/>
        <v>789.94637365248013</v>
      </c>
      <c r="J1003" s="9">
        <v>976</v>
      </c>
      <c r="K1003" s="9">
        <f t="shared" si="95"/>
        <v>27.637242273792005</v>
      </c>
      <c r="L1003" s="9">
        <v>51.1</v>
      </c>
      <c r="M1003" s="14">
        <f t="shared" si="96"/>
        <v>15.575280000000001</v>
      </c>
      <c r="N1003" s="15">
        <v>2.7</v>
      </c>
      <c r="O1003" s="15">
        <f t="shared" si="97"/>
        <v>0.82296000000000014</v>
      </c>
      <c r="P1003" s="15">
        <v>137.69999999999999</v>
      </c>
      <c r="Q1003" s="15">
        <f t="shared" si="98"/>
        <v>12.792748608</v>
      </c>
      <c r="R1003" s="16" t="s">
        <v>2022</v>
      </c>
    </row>
    <row r="1004" spans="1:18" x14ac:dyDescent="0.25">
      <c r="A1004" s="3" t="s">
        <v>22</v>
      </c>
      <c r="B1004" s="33" t="s">
        <v>1828</v>
      </c>
      <c r="C1004" s="4" t="s">
        <v>1942</v>
      </c>
      <c r="D1004" s="20" t="s">
        <v>2033</v>
      </c>
      <c r="E1004" s="4" t="s">
        <v>2034</v>
      </c>
      <c r="F1004" s="7">
        <v>36.34974167</v>
      </c>
      <c r="G1004" s="8">
        <v>-106.0441861</v>
      </c>
      <c r="H1004" s="9">
        <v>419</v>
      </c>
      <c r="I1004" s="9">
        <f t="shared" si="93"/>
        <v>1085.2050182307842</v>
      </c>
      <c r="J1004" s="9">
        <v>700</v>
      </c>
      <c r="K1004" s="9">
        <f t="shared" si="95"/>
        <v>19.821792614400003</v>
      </c>
      <c r="L1004" s="9">
        <v>57</v>
      </c>
      <c r="M1004" s="14">
        <f t="shared" si="96"/>
        <v>17.3736</v>
      </c>
      <c r="N1004" s="15">
        <v>2.2999999999999998</v>
      </c>
      <c r="O1004" s="15">
        <f t="shared" si="97"/>
        <v>0.70104</v>
      </c>
      <c r="P1004" s="15">
        <v>128</v>
      </c>
      <c r="Q1004" s="15">
        <f t="shared" si="98"/>
        <v>11.891589120000001</v>
      </c>
      <c r="R1004" s="16" t="s">
        <v>1945</v>
      </c>
    </row>
    <row r="1005" spans="1:18" x14ac:dyDescent="0.25">
      <c r="A1005" s="3" t="s">
        <v>22</v>
      </c>
      <c r="B1005" s="33" t="s">
        <v>1828</v>
      </c>
      <c r="C1005" s="4" t="s">
        <v>1942</v>
      </c>
      <c r="D1005" s="20" t="s">
        <v>2035</v>
      </c>
      <c r="E1005" s="4" t="s">
        <v>2036</v>
      </c>
      <c r="F1005" s="8">
        <v>35.661983300000003</v>
      </c>
      <c r="G1005" s="8">
        <v>-106.7434389</v>
      </c>
      <c r="H1005" s="9">
        <v>470</v>
      </c>
      <c r="I1005" s="9">
        <f t="shared" si="93"/>
        <v>1217.2944118579201</v>
      </c>
      <c r="J1005" s="9">
        <v>1100</v>
      </c>
      <c r="K1005" s="9">
        <f t="shared" si="95"/>
        <v>31.148531251200005</v>
      </c>
      <c r="L1005" s="9">
        <v>72.900000000000006</v>
      </c>
      <c r="M1005" s="14">
        <f t="shared" si="96"/>
        <v>22.219920000000002</v>
      </c>
      <c r="N1005" s="15">
        <v>2.6</v>
      </c>
      <c r="O1005" s="15">
        <f t="shared" si="97"/>
        <v>0.79248000000000007</v>
      </c>
      <c r="P1005" s="15">
        <v>190</v>
      </c>
      <c r="Q1005" s="15">
        <f t="shared" si="98"/>
        <v>17.651577600000003</v>
      </c>
      <c r="R1005" s="16" t="s">
        <v>2022</v>
      </c>
    </row>
    <row r="1006" spans="1:18" x14ac:dyDescent="0.25">
      <c r="A1006" s="3" t="s">
        <v>2037</v>
      </c>
      <c r="B1006" s="4" t="s">
        <v>2038</v>
      </c>
      <c r="C1006" s="4" t="s">
        <v>1942</v>
      </c>
      <c r="D1006" s="20" t="s">
        <v>2039</v>
      </c>
      <c r="E1006" s="4" t="s">
        <v>2040</v>
      </c>
      <c r="F1006" s="7">
        <v>35.267532269999997</v>
      </c>
      <c r="G1006" s="8">
        <v>-108.1145088</v>
      </c>
      <c r="H1006" s="9">
        <v>75</v>
      </c>
      <c r="I1006" s="9">
        <f t="shared" si="93"/>
        <v>194.24910827520003</v>
      </c>
      <c r="J1006" s="9">
        <v>129</v>
      </c>
      <c r="K1006" s="9">
        <f t="shared" si="95"/>
        <v>3.6528732103680004</v>
      </c>
      <c r="L1006" s="9">
        <v>50.9</v>
      </c>
      <c r="M1006" s="14">
        <f t="shared" si="96"/>
        <v>15.51432</v>
      </c>
      <c r="N1006" s="15">
        <v>0.8</v>
      </c>
      <c r="O1006" s="15">
        <f t="shared" si="97"/>
        <v>0.24384000000000003</v>
      </c>
      <c r="P1006" s="15">
        <v>40.299999999999997</v>
      </c>
      <c r="Q1006" s="15">
        <f t="shared" si="98"/>
        <v>3.7439925120000002</v>
      </c>
      <c r="R1006" s="16" t="s">
        <v>1945</v>
      </c>
    </row>
    <row r="1007" spans="1:18" x14ac:dyDescent="0.25">
      <c r="A1007" s="3" t="s">
        <v>22</v>
      </c>
      <c r="B1007" s="33" t="s">
        <v>1828</v>
      </c>
      <c r="C1007" s="4" t="s">
        <v>1942</v>
      </c>
      <c r="D1007" s="20" t="s">
        <v>2041</v>
      </c>
      <c r="E1007" s="4" t="s">
        <v>2042</v>
      </c>
      <c r="F1007" s="8">
        <v>35.777113890000003</v>
      </c>
      <c r="G1007" s="8">
        <v>-105.6580278</v>
      </c>
      <c r="H1007" s="9">
        <v>53.2</v>
      </c>
      <c r="I1007" s="9">
        <f t="shared" si="93"/>
        <v>137.78736746987522</v>
      </c>
      <c r="J1007" s="9">
        <v>182</v>
      </c>
      <c r="K1007" s="9">
        <f t="shared" si="95"/>
        <v>5.153666079744001</v>
      </c>
      <c r="L1007" s="9">
        <v>33</v>
      </c>
      <c r="M1007" s="14">
        <f t="shared" si="96"/>
        <v>10.058400000000001</v>
      </c>
      <c r="N1007" s="15">
        <v>1.5</v>
      </c>
      <c r="O1007" s="15">
        <f t="shared" si="97"/>
        <v>0.45720000000000005</v>
      </c>
      <c r="P1007" s="15">
        <v>48.4</v>
      </c>
      <c r="Q1007" s="15">
        <f t="shared" si="98"/>
        <v>4.4965071360000008</v>
      </c>
      <c r="R1007" s="16" t="s">
        <v>1945</v>
      </c>
    </row>
    <row r="1008" spans="1:18" x14ac:dyDescent="0.25">
      <c r="A1008" s="3" t="s">
        <v>22</v>
      </c>
      <c r="B1008" s="33" t="s">
        <v>1828</v>
      </c>
      <c r="C1008" s="4" t="s">
        <v>1942</v>
      </c>
      <c r="D1008" s="20" t="s">
        <v>2043</v>
      </c>
      <c r="E1008" s="4" t="s">
        <v>2044</v>
      </c>
      <c r="F1008" s="7">
        <v>35.708350000000003</v>
      </c>
      <c r="G1008" s="8">
        <v>-105.6827028</v>
      </c>
      <c r="H1008" s="9">
        <v>189</v>
      </c>
      <c r="I1008" s="9">
        <f t="shared" si="93"/>
        <v>489.50775285350403</v>
      </c>
      <c r="J1008" s="9">
        <v>340</v>
      </c>
      <c r="K1008" s="9">
        <f t="shared" si="95"/>
        <v>9.6277278412800023</v>
      </c>
      <c r="L1008" s="9">
        <v>38</v>
      </c>
      <c r="M1008" s="14">
        <f t="shared" si="96"/>
        <v>11.5824</v>
      </c>
      <c r="N1008" s="15">
        <v>2.1</v>
      </c>
      <c r="O1008" s="15">
        <f t="shared" si="97"/>
        <v>0.64008000000000009</v>
      </c>
      <c r="P1008" s="15">
        <v>78.599999999999994</v>
      </c>
      <c r="Q1008" s="15">
        <f t="shared" si="98"/>
        <v>7.3021789440000004</v>
      </c>
      <c r="R1008" s="16" t="s">
        <v>1945</v>
      </c>
    </row>
    <row r="1009" spans="1:18" x14ac:dyDescent="0.25">
      <c r="A1009" s="3" t="s">
        <v>22</v>
      </c>
      <c r="B1009" s="33" t="s">
        <v>1828</v>
      </c>
      <c r="C1009" s="4" t="s">
        <v>1942</v>
      </c>
      <c r="D1009" s="20" t="s">
        <v>2045</v>
      </c>
      <c r="E1009" s="4" t="s">
        <v>2046</v>
      </c>
      <c r="F1009" s="7">
        <v>35.651994440000003</v>
      </c>
      <c r="G1009" s="8">
        <v>-105.3188306</v>
      </c>
      <c r="H1009" s="9">
        <v>84</v>
      </c>
      <c r="I1009" s="9">
        <f t="shared" si="93"/>
        <v>217.55900126822402</v>
      </c>
      <c r="J1009" s="9">
        <v>297</v>
      </c>
      <c r="K1009" s="9">
        <f t="shared" si="95"/>
        <v>8.4101034378240005</v>
      </c>
      <c r="L1009" s="9">
        <v>36</v>
      </c>
      <c r="M1009" s="14">
        <f t="shared" si="96"/>
        <v>10.972800000000001</v>
      </c>
      <c r="N1009" s="15">
        <v>1.8</v>
      </c>
      <c r="O1009" s="15">
        <f t="shared" si="97"/>
        <v>0.54864000000000002</v>
      </c>
      <c r="P1009" s="15">
        <v>65.599999999999994</v>
      </c>
      <c r="Q1009" s="15">
        <f t="shared" si="98"/>
        <v>6.0944394239999999</v>
      </c>
      <c r="R1009" s="16" t="s">
        <v>1945</v>
      </c>
    </row>
    <row r="1010" spans="1:18" x14ac:dyDescent="0.25">
      <c r="A1010" s="3" t="s">
        <v>2037</v>
      </c>
      <c r="B1010" s="4" t="s">
        <v>2047</v>
      </c>
      <c r="C1010" s="4" t="s">
        <v>1942</v>
      </c>
      <c r="D1010" s="20" t="s">
        <v>2048</v>
      </c>
      <c r="E1010" s="4" t="s">
        <v>2049</v>
      </c>
      <c r="F1010" s="7">
        <v>33.326691670000002</v>
      </c>
      <c r="G1010" s="8">
        <v>-105.62533329999999</v>
      </c>
      <c r="H1010" s="9">
        <v>120</v>
      </c>
      <c r="I1010" s="9">
        <f t="shared" si="93"/>
        <v>310.79857324032002</v>
      </c>
      <c r="J1010" s="9">
        <v>152</v>
      </c>
      <c r="K1010" s="9">
        <f t="shared" si="95"/>
        <v>4.3041606819840004</v>
      </c>
      <c r="L1010" s="9">
        <v>26.7</v>
      </c>
      <c r="M1010" s="14">
        <f t="shared" si="96"/>
        <v>8.1381600000000009</v>
      </c>
      <c r="N1010" s="15">
        <v>1.4</v>
      </c>
      <c r="O1010" s="15">
        <f t="shared" si="97"/>
        <v>0.42671999999999999</v>
      </c>
      <c r="P1010" s="15">
        <v>37.299999999999997</v>
      </c>
      <c r="Q1010" s="15">
        <f t="shared" si="98"/>
        <v>3.4652833920000004</v>
      </c>
      <c r="R1010" s="16" t="s">
        <v>1945</v>
      </c>
    </row>
    <row r="1011" spans="1:18" x14ac:dyDescent="0.25">
      <c r="A1011" s="3" t="s">
        <v>2037</v>
      </c>
      <c r="B1011" s="4" t="s">
        <v>2047</v>
      </c>
      <c r="C1011" s="4" t="s">
        <v>1942</v>
      </c>
      <c r="D1011" s="20" t="s">
        <v>2050</v>
      </c>
      <c r="E1011" s="4" t="s">
        <v>2051</v>
      </c>
      <c r="F1011" s="7">
        <v>33.392852779999998</v>
      </c>
      <c r="G1011" s="8">
        <v>-105.7233444</v>
      </c>
      <c r="H1011" s="9">
        <v>8.14</v>
      </c>
      <c r="I1011" s="9">
        <f t="shared" si="93"/>
        <v>21.082503218135045</v>
      </c>
      <c r="J1011" s="9">
        <v>38</v>
      </c>
      <c r="K1011" s="9">
        <f t="shared" si="95"/>
        <v>1.0760401704960001</v>
      </c>
      <c r="L1011" s="9">
        <v>15.8</v>
      </c>
      <c r="M1011" s="14">
        <f t="shared" si="96"/>
        <v>4.8158400000000006</v>
      </c>
      <c r="N1011" s="15">
        <v>0.7</v>
      </c>
      <c r="O1011" s="15">
        <f t="shared" si="97"/>
        <v>0.21335999999999999</v>
      </c>
      <c r="P1011" s="15">
        <v>11.6</v>
      </c>
      <c r="Q1011" s="15">
        <f t="shared" si="98"/>
        <v>1.077675264</v>
      </c>
      <c r="R1011" s="16" t="s">
        <v>1945</v>
      </c>
    </row>
    <row r="1012" spans="1:18" x14ac:dyDescent="0.25">
      <c r="A1012" s="3" t="s">
        <v>22</v>
      </c>
      <c r="B1012" s="33" t="s">
        <v>1828</v>
      </c>
      <c r="C1012" s="4" t="s">
        <v>1829</v>
      </c>
      <c r="D1012" s="20" t="s">
        <v>2052</v>
      </c>
      <c r="E1012" s="4" t="s">
        <v>2053</v>
      </c>
      <c r="F1012" s="12">
        <v>40.236374089999998</v>
      </c>
      <c r="G1012" s="4">
        <v>-105.7983437</v>
      </c>
      <c r="H1012" s="4">
        <v>27.2</v>
      </c>
      <c r="I1012" s="9">
        <f t="shared" si="93"/>
        <v>70.447676601139207</v>
      </c>
      <c r="J1012" s="9">
        <f t="shared" ref="J1012:J1024" si="99">K1012*(1/0.3048^2)</f>
        <v>131.31970708385859</v>
      </c>
      <c r="K1012" s="24">
        <v>12.2</v>
      </c>
      <c r="L1012" s="9">
        <f t="shared" ref="L1012:L1024" si="100">M1012*(1/0.3048)</f>
        <v>39.041994750656166</v>
      </c>
      <c r="M1012" s="35">
        <v>11.9</v>
      </c>
      <c r="N1012" s="15">
        <f t="shared" ref="N1012:N1024" si="101">O1012*(1/0.3048)</f>
        <v>2.3982939632545928</v>
      </c>
      <c r="O1012" s="25">
        <v>0.73099999999999998</v>
      </c>
      <c r="P1012" s="18"/>
      <c r="Q1012" s="18"/>
      <c r="R1012" s="18" t="s">
        <v>1832</v>
      </c>
    </row>
    <row r="1013" spans="1:18" x14ac:dyDescent="0.25">
      <c r="A1013" s="3" t="s">
        <v>22</v>
      </c>
      <c r="B1013" s="33" t="s">
        <v>1828</v>
      </c>
      <c r="C1013" s="4" t="s">
        <v>1829</v>
      </c>
      <c r="D1013" s="20" t="s">
        <v>2054</v>
      </c>
      <c r="E1013" s="4" t="s">
        <v>2055</v>
      </c>
      <c r="F1013" s="12">
        <v>40.188041060000003</v>
      </c>
      <c r="G1013" s="4">
        <v>-105.895014</v>
      </c>
      <c r="H1013" s="4">
        <v>17.5</v>
      </c>
      <c r="I1013" s="9">
        <f t="shared" si="93"/>
        <v>45.324791930880004</v>
      </c>
      <c r="J1013" s="9">
        <f t="shared" si="99"/>
        <v>23.788242020928486</v>
      </c>
      <c r="K1013" s="24">
        <v>2.21</v>
      </c>
      <c r="L1013" s="9">
        <f t="shared" si="100"/>
        <v>23.786089238845143</v>
      </c>
      <c r="M1013" s="35">
        <v>7.25</v>
      </c>
      <c r="N1013" s="15">
        <f t="shared" si="101"/>
        <v>1.1089238845144356</v>
      </c>
      <c r="O1013" s="25">
        <v>0.33800000000000002</v>
      </c>
      <c r="P1013" s="18"/>
      <c r="Q1013" s="18"/>
      <c r="R1013" s="18" t="s">
        <v>1832</v>
      </c>
    </row>
    <row r="1014" spans="1:18" x14ac:dyDescent="0.25">
      <c r="A1014" s="3" t="s">
        <v>22</v>
      </c>
      <c r="B1014" s="33" t="s">
        <v>1828</v>
      </c>
      <c r="C1014" s="4" t="s">
        <v>1829</v>
      </c>
      <c r="D1014" s="20" t="s">
        <v>2056</v>
      </c>
      <c r="E1014" s="4" t="s">
        <v>2057</v>
      </c>
      <c r="F1014" s="12">
        <v>39.845820400000001</v>
      </c>
      <c r="G1014" s="4">
        <v>-105.75195069999999</v>
      </c>
      <c r="H1014" s="4">
        <v>10.5</v>
      </c>
      <c r="I1014" s="9">
        <f t="shared" si="93"/>
        <v>27.194875158528003</v>
      </c>
      <c r="J1014" s="9">
        <f t="shared" si="99"/>
        <v>28.954919020949152</v>
      </c>
      <c r="K1014" s="24">
        <v>2.69</v>
      </c>
      <c r="L1014" s="9">
        <f t="shared" si="100"/>
        <v>22.900262467191599</v>
      </c>
      <c r="M1014" s="35">
        <v>6.98</v>
      </c>
      <c r="N1014" s="15">
        <f t="shared" si="101"/>
        <v>0.9514435695538056</v>
      </c>
      <c r="O1014" s="25">
        <v>0.28999999999999998</v>
      </c>
      <c r="P1014" s="18"/>
      <c r="Q1014" s="18"/>
      <c r="R1014" s="18" t="s">
        <v>1832</v>
      </c>
    </row>
    <row r="1015" spans="1:18" x14ac:dyDescent="0.25">
      <c r="A1015" s="3" t="s">
        <v>22</v>
      </c>
      <c r="B1015" s="33" t="s">
        <v>1828</v>
      </c>
      <c r="C1015" s="4" t="s">
        <v>1829</v>
      </c>
      <c r="D1015" s="20" t="s">
        <v>2058</v>
      </c>
      <c r="E1015" s="4" t="s">
        <v>2059</v>
      </c>
      <c r="F1015" s="12">
        <v>39.963041449999999</v>
      </c>
      <c r="G1015" s="4">
        <v>-106.06890850000001</v>
      </c>
      <c r="H1015" s="4">
        <v>6.52</v>
      </c>
      <c r="I1015" s="9">
        <f t="shared" si="93"/>
        <v>16.88672247939072</v>
      </c>
      <c r="J1015" s="9">
        <f t="shared" si="99"/>
        <v>20.128512479247181</v>
      </c>
      <c r="K1015" s="24">
        <v>1.87</v>
      </c>
      <c r="L1015" s="9">
        <f t="shared" si="100"/>
        <v>17.093175853018369</v>
      </c>
      <c r="M1015" s="35">
        <v>5.21</v>
      </c>
      <c r="N1015" s="15">
        <f t="shared" si="101"/>
        <v>1.0006561679790025</v>
      </c>
      <c r="O1015" s="25">
        <v>0.30499999999999999</v>
      </c>
      <c r="P1015" s="18"/>
      <c r="Q1015" s="18"/>
      <c r="R1015" s="18" t="s">
        <v>1832</v>
      </c>
    </row>
    <row r="1016" spans="1:18" x14ac:dyDescent="0.25">
      <c r="A1016" s="3" t="s">
        <v>22</v>
      </c>
      <c r="B1016" s="33" t="s">
        <v>1828</v>
      </c>
      <c r="C1016" s="4" t="s">
        <v>1829</v>
      </c>
      <c r="D1016" s="20" t="s">
        <v>2060</v>
      </c>
      <c r="E1016" s="4" t="s">
        <v>2061</v>
      </c>
      <c r="F1016" s="12">
        <v>39.79581958</v>
      </c>
      <c r="G1016" s="4">
        <v>-106.03057339999999</v>
      </c>
      <c r="H1016" s="4">
        <v>27.4</v>
      </c>
      <c r="I1016" s="9">
        <f t="shared" si="93"/>
        <v>70.965674223206406</v>
      </c>
      <c r="J1016" s="9">
        <f t="shared" si="99"/>
        <v>89.986291083693274</v>
      </c>
      <c r="K1016" s="24">
        <v>8.36</v>
      </c>
      <c r="L1016" s="9">
        <f t="shared" si="100"/>
        <v>30.216535433070867</v>
      </c>
      <c r="M1016" s="35">
        <v>9.2100000000000009</v>
      </c>
      <c r="N1016" s="15">
        <f t="shared" si="101"/>
        <v>1.4009186351706036</v>
      </c>
      <c r="O1016" s="25">
        <v>0.42699999999999999</v>
      </c>
      <c r="P1016" s="18"/>
      <c r="Q1016" s="18"/>
      <c r="R1016" s="18" t="s">
        <v>1832</v>
      </c>
    </row>
    <row r="1017" spans="1:18" x14ac:dyDescent="0.25">
      <c r="A1017" s="3" t="s">
        <v>22</v>
      </c>
      <c r="B1017" s="33" t="s">
        <v>1828</v>
      </c>
      <c r="C1017" s="4" t="s">
        <v>1829</v>
      </c>
      <c r="D1017" s="20" t="s">
        <v>2062</v>
      </c>
      <c r="E1017" s="4" t="s">
        <v>2063</v>
      </c>
      <c r="F1017" s="12">
        <v>39.833874999999999</v>
      </c>
      <c r="G1017" s="4">
        <v>-106.0564079</v>
      </c>
      <c r="H1017" s="4">
        <v>89.5</v>
      </c>
      <c r="I1017" s="9">
        <f t="shared" si="93"/>
        <v>231.80393587507203</v>
      </c>
      <c r="J1017" s="9">
        <f t="shared" si="99"/>
        <v>243.26437541763974</v>
      </c>
      <c r="K1017" s="24">
        <v>22.6</v>
      </c>
      <c r="L1017" s="9">
        <f t="shared" si="100"/>
        <v>57.41469816272965</v>
      </c>
      <c r="M1017" s="35">
        <v>17.5</v>
      </c>
      <c r="N1017" s="15">
        <f t="shared" si="101"/>
        <v>2.3982939632545928</v>
      </c>
      <c r="O1017" s="25">
        <v>0.73099999999999998</v>
      </c>
      <c r="P1017" s="18"/>
      <c r="Q1017" s="18"/>
      <c r="R1017" s="18" t="s">
        <v>1832</v>
      </c>
    </row>
    <row r="1018" spans="1:18" x14ac:dyDescent="0.25">
      <c r="A1018" s="3" t="s">
        <v>22</v>
      </c>
      <c r="B1018" s="33" t="s">
        <v>1828</v>
      </c>
      <c r="C1018" s="4" t="s">
        <v>1829</v>
      </c>
      <c r="D1018" s="20" t="s">
        <v>2064</v>
      </c>
      <c r="E1018" s="4" t="s">
        <v>2065</v>
      </c>
      <c r="F1018" s="12">
        <v>39.59443117</v>
      </c>
      <c r="G1018" s="4">
        <v>-105.9725158</v>
      </c>
      <c r="H1018" s="4">
        <v>9.14</v>
      </c>
      <c r="I1018" s="9">
        <f t="shared" si="93"/>
        <v>23.672491328471043</v>
      </c>
      <c r="J1018" s="9">
        <f t="shared" si="99"/>
        <v>32.291731250129168</v>
      </c>
      <c r="K1018" s="24">
        <v>3</v>
      </c>
      <c r="L1018" s="9">
        <f t="shared" si="100"/>
        <v>9.5144356955380562</v>
      </c>
      <c r="M1018" s="35">
        <v>2.9</v>
      </c>
      <c r="N1018" s="15">
        <f t="shared" si="101"/>
        <v>1.0826771653543306</v>
      </c>
      <c r="O1018" s="25">
        <v>0.33</v>
      </c>
      <c r="P1018" s="15">
        <f>Q1018*(1/0.3048^2)</f>
        <v>10.763910416709722</v>
      </c>
      <c r="Q1018" s="36">
        <v>1</v>
      </c>
      <c r="R1018" s="37" t="s">
        <v>1799</v>
      </c>
    </row>
    <row r="1019" spans="1:18" x14ac:dyDescent="0.25">
      <c r="A1019" s="3" t="s">
        <v>22</v>
      </c>
      <c r="B1019" s="33" t="s">
        <v>1828</v>
      </c>
      <c r="C1019" s="4" t="s">
        <v>1829</v>
      </c>
      <c r="D1019" s="20" t="s">
        <v>2066</v>
      </c>
      <c r="E1019" s="4" t="s">
        <v>2067</v>
      </c>
      <c r="F1019" s="12">
        <v>39.723041590000001</v>
      </c>
      <c r="G1019" s="4">
        <v>-106.12863280000001</v>
      </c>
      <c r="H1019" s="4">
        <v>15.8</v>
      </c>
      <c r="I1019" s="9">
        <f t="shared" si="93"/>
        <v>40.921812143308806</v>
      </c>
      <c r="J1019" s="9">
        <f t="shared" si="99"/>
        <v>80.729328125322908</v>
      </c>
      <c r="K1019" s="24">
        <v>7.5</v>
      </c>
      <c r="L1019" s="9">
        <f t="shared" si="100"/>
        <v>23.950131233595798</v>
      </c>
      <c r="M1019" s="35">
        <v>7.3</v>
      </c>
      <c r="N1019" s="15">
        <f t="shared" si="101"/>
        <v>1.4435695538057742</v>
      </c>
      <c r="O1019" s="25">
        <v>0.44</v>
      </c>
      <c r="P1019" s="15">
        <f>Q1019*(1/0.3048^2)</f>
        <v>35.520904375142081</v>
      </c>
      <c r="Q1019" s="36">
        <v>3.3</v>
      </c>
      <c r="R1019" s="37" t="s">
        <v>1799</v>
      </c>
    </row>
    <row r="1020" spans="1:18" x14ac:dyDescent="0.25">
      <c r="A1020" s="3" t="s">
        <v>22</v>
      </c>
      <c r="B1020" s="33" t="s">
        <v>1828</v>
      </c>
      <c r="C1020" s="4" t="s">
        <v>1829</v>
      </c>
      <c r="D1020" s="20" t="s">
        <v>2068</v>
      </c>
      <c r="E1020" s="4" t="s">
        <v>2069</v>
      </c>
      <c r="F1020" s="12">
        <v>40.041097569999998</v>
      </c>
      <c r="G1020" s="4">
        <v>-106.6558716</v>
      </c>
      <c r="H1020" s="4">
        <v>47.6</v>
      </c>
      <c r="I1020" s="9">
        <f t="shared" si="93"/>
        <v>123.28343405199362</v>
      </c>
      <c r="J1020" s="9">
        <f t="shared" si="99"/>
        <v>61.354289375245415</v>
      </c>
      <c r="K1020" s="24">
        <v>5.7</v>
      </c>
      <c r="L1020" s="9">
        <f t="shared" si="100"/>
        <v>32.15223097112861</v>
      </c>
      <c r="M1020" s="35">
        <v>9.8000000000000007</v>
      </c>
      <c r="N1020" s="15">
        <f t="shared" si="101"/>
        <v>1.9028871391076112</v>
      </c>
      <c r="O1020" s="25">
        <v>0.57999999999999996</v>
      </c>
      <c r="P1020" s="15">
        <f>Q1020*(1/0.3048^2)</f>
        <v>61.354289375245415</v>
      </c>
      <c r="Q1020" s="36">
        <v>5.7</v>
      </c>
      <c r="R1020" s="37" t="s">
        <v>1799</v>
      </c>
    </row>
    <row r="1021" spans="1:18" x14ac:dyDescent="0.25">
      <c r="A1021" s="3" t="s">
        <v>22</v>
      </c>
      <c r="B1021" s="33" t="s">
        <v>1828</v>
      </c>
      <c r="C1021" s="4" t="s">
        <v>1829</v>
      </c>
      <c r="D1021" s="20" t="s">
        <v>2070</v>
      </c>
      <c r="E1021" s="4" t="s">
        <v>2071</v>
      </c>
      <c r="F1021" s="12">
        <v>39.08748945</v>
      </c>
      <c r="G1021" s="4">
        <v>-106.8122608</v>
      </c>
      <c r="H1021" s="4">
        <v>32.200000000000003</v>
      </c>
      <c r="I1021" s="9">
        <f t="shared" si="93"/>
        <v>83.397617152819222</v>
      </c>
      <c r="J1021" s="9">
        <f t="shared" si="99"/>
        <v>47.899401354358261</v>
      </c>
      <c r="K1021" s="24">
        <v>4.45</v>
      </c>
      <c r="L1021" s="9">
        <f t="shared" si="100"/>
        <v>27.493438320209972</v>
      </c>
      <c r="M1021" s="35">
        <v>8.3800000000000008</v>
      </c>
      <c r="N1021" s="15">
        <f t="shared" si="101"/>
        <v>1.6108923884514434</v>
      </c>
      <c r="O1021" s="25">
        <v>0.49099999999999999</v>
      </c>
      <c r="P1021" s="18"/>
      <c r="Q1021" s="18"/>
      <c r="R1021" s="18" t="s">
        <v>1832</v>
      </c>
    </row>
    <row r="1022" spans="1:18" x14ac:dyDescent="0.25">
      <c r="A1022" s="3" t="s">
        <v>22</v>
      </c>
      <c r="B1022" s="33" t="s">
        <v>1828</v>
      </c>
      <c r="C1022" s="4" t="s">
        <v>1829</v>
      </c>
      <c r="D1022" s="20" t="s">
        <v>2072</v>
      </c>
      <c r="E1022" s="4" t="s">
        <v>2073</v>
      </c>
      <c r="F1022" s="4">
        <v>39.358875699999999</v>
      </c>
      <c r="G1022" s="4">
        <v>-106.568365</v>
      </c>
      <c r="H1022" s="4">
        <v>12</v>
      </c>
      <c r="I1022" s="9">
        <f t="shared" si="93"/>
        <v>31.079857324032005</v>
      </c>
      <c r="J1022" s="9">
        <f t="shared" si="99"/>
        <v>34.121596020969818</v>
      </c>
      <c r="K1022" s="24">
        <v>3.17</v>
      </c>
      <c r="L1022" s="9">
        <f t="shared" si="100"/>
        <v>20.800524934383198</v>
      </c>
      <c r="M1022" s="35">
        <v>6.34</v>
      </c>
      <c r="N1022" s="15">
        <f t="shared" si="101"/>
        <v>1.2696850393700787</v>
      </c>
      <c r="O1022" s="25">
        <v>0.38700000000000001</v>
      </c>
      <c r="P1022" s="18"/>
      <c r="Q1022" s="18"/>
      <c r="R1022" s="18" t="s">
        <v>1832</v>
      </c>
    </row>
    <row r="1023" spans="1:18" x14ac:dyDescent="0.25">
      <c r="A1023" s="3" t="s">
        <v>22</v>
      </c>
      <c r="B1023" s="33" t="s">
        <v>1828</v>
      </c>
      <c r="C1023" s="4" t="s">
        <v>1829</v>
      </c>
      <c r="D1023" s="11" t="s">
        <v>2074</v>
      </c>
      <c r="E1023" s="4" t="s">
        <v>2075</v>
      </c>
      <c r="F1023" s="12">
        <v>39.334153659999998</v>
      </c>
      <c r="G1023" s="4">
        <v>-106.5753095</v>
      </c>
      <c r="H1023" s="4">
        <v>7.12</v>
      </c>
      <c r="I1023" s="9">
        <f t="shared" si="93"/>
        <v>18.440715345592324</v>
      </c>
      <c r="J1023" s="9">
        <f t="shared" si="99"/>
        <v>27.125054250108498</v>
      </c>
      <c r="K1023" s="24">
        <v>2.52</v>
      </c>
      <c r="L1023" s="9">
        <f t="shared" si="100"/>
        <v>18.208661417322833</v>
      </c>
      <c r="M1023" s="35">
        <v>5.55</v>
      </c>
      <c r="N1023" s="15">
        <f t="shared" si="101"/>
        <v>1.3484251968503935</v>
      </c>
      <c r="O1023" s="25">
        <v>0.41099999999999998</v>
      </c>
      <c r="P1023" s="18"/>
      <c r="Q1023" s="18"/>
      <c r="R1023" s="18" t="s">
        <v>1832</v>
      </c>
    </row>
    <row r="1024" spans="1:18" x14ac:dyDescent="0.25">
      <c r="A1024" s="3" t="s">
        <v>22</v>
      </c>
      <c r="B1024" s="33" t="s">
        <v>1828</v>
      </c>
      <c r="C1024" s="4" t="s">
        <v>1829</v>
      </c>
      <c r="D1024" s="11" t="s">
        <v>2076</v>
      </c>
      <c r="E1024" s="4" t="s">
        <v>2077</v>
      </c>
      <c r="F1024" s="12">
        <v>39.232206660000003</v>
      </c>
      <c r="G1024" s="4">
        <v>-107.22727260000001</v>
      </c>
      <c r="H1024" s="4">
        <v>167</v>
      </c>
      <c r="I1024" s="9">
        <f t="shared" si="93"/>
        <v>432.52801442611207</v>
      </c>
      <c r="J1024" s="9">
        <f t="shared" si="99"/>
        <v>527.43161041877636</v>
      </c>
      <c r="K1024" s="24">
        <v>49</v>
      </c>
      <c r="L1024" s="9">
        <f t="shared" si="100"/>
        <v>111.87664041994751</v>
      </c>
      <c r="M1024" s="35">
        <v>34.1</v>
      </c>
      <c r="N1024" s="15">
        <f t="shared" si="101"/>
        <v>2.7690288713910758</v>
      </c>
      <c r="O1024" s="25">
        <v>0.84399999999999997</v>
      </c>
      <c r="P1024" s="18"/>
      <c r="Q1024" s="18"/>
      <c r="R1024" s="18" t="s">
        <v>1832</v>
      </c>
    </row>
    <row r="1025" spans="1:18" x14ac:dyDescent="0.25">
      <c r="A1025" s="3" t="s">
        <v>2037</v>
      </c>
      <c r="B1025" s="4" t="s">
        <v>2038</v>
      </c>
      <c r="C1025" s="4" t="s">
        <v>2078</v>
      </c>
      <c r="D1025" s="40" t="s">
        <v>2079</v>
      </c>
      <c r="E1025" s="4" t="s">
        <v>2080</v>
      </c>
      <c r="F1025" s="7">
        <v>39.566921499999999</v>
      </c>
      <c r="G1025" s="8">
        <v>-108.1109117</v>
      </c>
      <c r="H1025" s="9">
        <v>141</v>
      </c>
      <c r="I1025" s="9">
        <f t="shared" si="93"/>
        <v>365.18832355737607</v>
      </c>
      <c r="J1025" s="9">
        <v>170</v>
      </c>
      <c r="K1025" s="9">
        <f>J1025*0.3048^3</f>
        <v>4.8138639206400011</v>
      </c>
      <c r="L1025" s="9">
        <v>38</v>
      </c>
      <c r="M1025" s="14">
        <f>L1025*0.3048</f>
        <v>11.5824</v>
      </c>
      <c r="N1025" s="15">
        <v>1.24</v>
      </c>
      <c r="O1025" s="15">
        <f>N1025*0.3048</f>
        <v>0.37795200000000001</v>
      </c>
      <c r="P1025" s="15">
        <v>47</v>
      </c>
      <c r="Q1025" s="15">
        <f>P1025*0.3048*0.3048</f>
        <v>4.366442880000001</v>
      </c>
      <c r="R1025" s="16" t="s">
        <v>2081</v>
      </c>
    </row>
    <row r="1026" spans="1:18" x14ac:dyDescent="0.25">
      <c r="A1026" s="3" t="s">
        <v>2037</v>
      </c>
      <c r="B1026" s="4" t="s">
        <v>2038</v>
      </c>
      <c r="C1026" s="4" t="s">
        <v>2078</v>
      </c>
      <c r="D1026" s="40" t="s">
        <v>2082</v>
      </c>
      <c r="E1026" s="4" t="s">
        <v>2083</v>
      </c>
      <c r="F1026" s="7">
        <v>39.368867569999999</v>
      </c>
      <c r="G1026" s="8">
        <v>-108.2620282</v>
      </c>
      <c r="H1026" s="9">
        <v>109</v>
      </c>
      <c r="I1026" s="9">
        <f t="shared" si="93"/>
        <v>282.30870402662401</v>
      </c>
      <c r="J1026" s="9">
        <v>35</v>
      </c>
      <c r="K1026" s="9">
        <f>J1026*0.3048^3</f>
        <v>0.99108963072000011</v>
      </c>
      <c r="L1026" s="9">
        <v>16</v>
      </c>
      <c r="M1026" s="14">
        <f>L1026*0.3048</f>
        <v>4.8768000000000002</v>
      </c>
      <c r="N1026" s="15">
        <v>0.67</v>
      </c>
      <c r="O1026" s="15">
        <f>N1026*0.3048</f>
        <v>0.20421600000000001</v>
      </c>
      <c r="P1026" s="15">
        <v>10.7</v>
      </c>
      <c r="Q1026" s="15">
        <f>P1026*0.3048*0.3048</f>
        <v>0.99406252799999995</v>
      </c>
      <c r="R1026" s="16" t="s">
        <v>2081</v>
      </c>
    </row>
    <row r="1027" spans="1:18" x14ac:dyDescent="0.25">
      <c r="A1027" s="3" t="s">
        <v>22</v>
      </c>
      <c r="B1027" s="33" t="s">
        <v>1828</v>
      </c>
      <c r="C1027" s="4" t="s">
        <v>1829</v>
      </c>
      <c r="D1027" s="11" t="s">
        <v>2084</v>
      </c>
      <c r="E1027" s="4" t="s">
        <v>2085</v>
      </c>
      <c r="F1027" s="12">
        <v>38.664437149999998</v>
      </c>
      <c r="G1027" s="4">
        <v>-106.848095</v>
      </c>
      <c r="H1027" s="4">
        <v>289</v>
      </c>
      <c r="I1027" s="9">
        <f t="shared" ref="I1027:I1090" si="102">H1027*1.609344^2</f>
        <v>748.50656388710411</v>
      </c>
      <c r="J1027" s="9">
        <f t="shared" ref="J1027:J1042" si="103">K1027*(1/0.3048^2)</f>
        <v>960.14080917050728</v>
      </c>
      <c r="K1027" s="24">
        <v>89.2</v>
      </c>
      <c r="L1027" s="9">
        <f t="shared" ref="L1027:L1042" si="104">M1027*(1/0.3048)</f>
        <v>84.973753280839887</v>
      </c>
      <c r="M1027" s="35">
        <v>25.9</v>
      </c>
      <c r="N1027" s="15">
        <f t="shared" ref="N1027:N1042" si="105">O1027*(1/0.3048)</f>
        <v>5.1837270341207349</v>
      </c>
      <c r="O1027" s="25">
        <v>1.58</v>
      </c>
      <c r="P1027" s="15">
        <f>Q1027*(1/0.3048^2)</f>
        <v>442.3967181267696</v>
      </c>
      <c r="Q1027" s="36">
        <v>41.1</v>
      </c>
      <c r="R1027" s="37" t="s">
        <v>1799</v>
      </c>
    </row>
    <row r="1028" spans="1:18" x14ac:dyDescent="0.25">
      <c r="A1028" s="3" t="s">
        <v>22</v>
      </c>
      <c r="B1028" s="33" t="s">
        <v>1828</v>
      </c>
      <c r="C1028" s="4" t="s">
        <v>1829</v>
      </c>
      <c r="D1028" s="20" t="s">
        <v>2086</v>
      </c>
      <c r="E1028" s="4" t="s">
        <v>2087</v>
      </c>
      <c r="F1028" s="12">
        <v>38.395027779999999</v>
      </c>
      <c r="G1028" s="4">
        <v>-106.422625</v>
      </c>
      <c r="H1028" s="4">
        <v>148</v>
      </c>
      <c r="I1028" s="9">
        <f t="shared" si="102"/>
        <v>383.31824032972804</v>
      </c>
      <c r="J1028" s="9">
        <f t="shared" si="103"/>
        <v>76.208485750304831</v>
      </c>
      <c r="K1028" s="24">
        <v>7.08</v>
      </c>
      <c r="L1028" s="9">
        <f t="shared" si="104"/>
        <v>38.057742782152225</v>
      </c>
      <c r="M1028" s="35">
        <v>11.6</v>
      </c>
      <c r="N1028" s="15">
        <f t="shared" si="105"/>
        <v>1.6994750656167978</v>
      </c>
      <c r="O1028" s="25">
        <v>0.51800000000000002</v>
      </c>
      <c r="P1028" s="18"/>
      <c r="Q1028" s="18"/>
      <c r="R1028" s="18" t="s">
        <v>1832</v>
      </c>
    </row>
    <row r="1029" spans="1:18" x14ac:dyDescent="0.25">
      <c r="A1029" s="3" t="s">
        <v>22</v>
      </c>
      <c r="B1029" s="33" t="s">
        <v>1828</v>
      </c>
      <c r="C1029" s="4" t="s">
        <v>1829</v>
      </c>
      <c r="D1029" s="20" t="s">
        <v>2088</v>
      </c>
      <c r="E1029" s="4" t="s">
        <v>2089</v>
      </c>
      <c r="F1029" s="12">
        <v>38.521111099999999</v>
      </c>
      <c r="G1029" s="4">
        <v>-106.94095830000001</v>
      </c>
      <c r="H1029" s="4">
        <v>1061</v>
      </c>
      <c r="I1029" s="9">
        <f t="shared" si="102"/>
        <v>2747.9773850664965</v>
      </c>
      <c r="J1029" s="9">
        <f t="shared" si="103"/>
        <v>296.00753645951733</v>
      </c>
      <c r="K1029" s="24">
        <v>27.5</v>
      </c>
      <c r="L1029" s="9">
        <f t="shared" si="104"/>
        <v>77.09973753280839</v>
      </c>
      <c r="M1029" s="35">
        <v>23.5</v>
      </c>
      <c r="N1029" s="15">
        <f t="shared" si="105"/>
        <v>2.296587926509186</v>
      </c>
      <c r="O1029" s="25">
        <v>0.7</v>
      </c>
      <c r="P1029" s="15">
        <f>Q1029*(1/0.3048^2)</f>
        <v>176.52813083403942</v>
      </c>
      <c r="Q1029" s="36">
        <v>16.399999999999999</v>
      </c>
      <c r="R1029" s="37" t="s">
        <v>1799</v>
      </c>
    </row>
    <row r="1030" spans="1:18" x14ac:dyDescent="0.25">
      <c r="A1030" s="3" t="s">
        <v>22</v>
      </c>
      <c r="B1030" s="33" t="s">
        <v>1828</v>
      </c>
      <c r="C1030" s="4" t="s">
        <v>1829</v>
      </c>
      <c r="D1030" s="20" t="s">
        <v>2090</v>
      </c>
      <c r="E1030" s="4" t="s">
        <v>2091</v>
      </c>
      <c r="F1030" s="12">
        <v>38.298883400000001</v>
      </c>
      <c r="G1030" s="4">
        <v>-107.23005569999999</v>
      </c>
      <c r="H1030" s="4">
        <v>339</v>
      </c>
      <c r="I1030" s="9">
        <f t="shared" si="102"/>
        <v>878.00596940390415</v>
      </c>
      <c r="J1030" s="9">
        <f t="shared" si="103"/>
        <v>655.522144377622</v>
      </c>
      <c r="K1030" s="24">
        <v>60.9</v>
      </c>
      <c r="L1030" s="9">
        <f t="shared" si="104"/>
        <v>112.86089238845143</v>
      </c>
      <c r="M1030" s="35">
        <v>34.4</v>
      </c>
      <c r="N1030" s="15">
        <f t="shared" si="105"/>
        <v>2.4934383202099735</v>
      </c>
      <c r="O1030" s="25">
        <v>0.76</v>
      </c>
      <c r="P1030" s="15">
        <f>Q1030*(1/0.3048^2)</f>
        <v>282.0144529177947</v>
      </c>
      <c r="Q1030" s="36">
        <v>26.2</v>
      </c>
      <c r="R1030" s="37" t="s">
        <v>1799</v>
      </c>
    </row>
    <row r="1031" spans="1:18" x14ac:dyDescent="0.25">
      <c r="A1031" s="3" t="s">
        <v>22</v>
      </c>
      <c r="B1031" s="33" t="s">
        <v>1787</v>
      </c>
      <c r="C1031" s="4" t="s">
        <v>1788</v>
      </c>
      <c r="D1031" s="4" t="s">
        <v>2092</v>
      </c>
      <c r="E1031" s="4" t="s">
        <v>2093</v>
      </c>
      <c r="F1031" s="12">
        <v>43.019416669999998</v>
      </c>
      <c r="G1031" s="4">
        <v>-110.1186111</v>
      </c>
      <c r="H1031" s="9">
        <v>468</v>
      </c>
      <c r="I1031" s="9">
        <f t="shared" si="102"/>
        <v>1212.1144356372481</v>
      </c>
      <c r="J1031" s="9">
        <f t="shared" si="103"/>
        <v>155.00031000062</v>
      </c>
      <c r="K1031" s="9">
        <v>14.4</v>
      </c>
      <c r="L1031" s="9">
        <f t="shared" si="104"/>
        <v>121.39107611548555</v>
      </c>
      <c r="M1031" s="14">
        <v>37</v>
      </c>
      <c r="N1031" s="15">
        <f t="shared" si="105"/>
        <v>2.3950131233595799</v>
      </c>
      <c r="O1031" s="15">
        <v>0.73</v>
      </c>
      <c r="P1031" s="18"/>
      <c r="Q1031" s="18"/>
      <c r="R1031" s="18" t="s">
        <v>1776</v>
      </c>
    </row>
    <row r="1032" spans="1:18" x14ac:dyDescent="0.25">
      <c r="A1032" s="3" t="s">
        <v>22</v>
      </c>
      <c r="B1032" s="33" t="s">
        <v>1787</v>
      </c>
      <c r="C1032" s="4" t="s">
        <v>1788</v>
      </c>
      <c r="D1032" s="4" t="s">
        <v>2094</v>
      </c>
      <c r="E1032" s="4" t="s">
        <v>2095</v>
      </c>
      <c r="F1032" s="12">
        <v>42.881388889999997</v>
      </c>
      <c r="G1032" s="4">
        <v>-109.71194439999999</v>
      </c>
      <c r="H1032" s="9">
        <v>87.5</v>
      </c>
      <c r="I1032" s="9">
        <f t="shared" si="102"/>
        <v>226.62395965440004</v>
      </c>
      <c r="J1032" s="9">
        <f t="shared" si="103"/>
        <v>32.937565875131753</v>
      </c>
      <c r="K1032" s="9">
        <v>3.06</v>
      </c>
      <c r="L1032" s="9">
        <f t="shared" si="104"/>
        <v>59.055118110236215</v>
      </c>
      <c r="M1032" s="14">
        <v>18</v>
      </c>
      <c r="N1032" s="15">
        <f t="shared" si="105"/>
        <v>1.2139107611548554</v>
      </c>
      <c r="O1032" s="15">
        <v>0.37</v>
      </c>
      <c r="P1032" s="18"/>
      <c r="Q1032" s="18"/>
      <c r="R1032" s="18" t="s">
        <v>1776</v>
      </c>
    </row>
    <row r="1033" spans="1:18" x14ac:dyDescent="0.25">
      <c r="A1033" s="3" t="s">
        <v>22</v>
      </c>
      <c r="B1033" s="33" t="s">
        <v>1548</v>
      </c>
      <c r="C1033" s="4" t="s">
        <v>1788</v>
      </c>
      <c r="D1033" s="4" t="s">
        <v>2096</v>
      </c>
      <c r="E1033" s="4" t="s">
        <v>2097</v>
      </c>
      <c r="F1033" s="12">
        <v>42.60271418</v>
      </c>
      <c r="G1033" s="4">
        <v>-110.4562835</v>
      </c>
      <c r="H1033" s="9">
        <v>34.299999999999997</v>
      </c>
      <c r="I1033" s="9">
        <f t="shared" si="102"/>
        <v>88.836592184524804</v>
      </c>
      <c r="J1033" s="9">
        <f t="shared" si="103"/>
        <v>8.1375162750325494</v>
      </c>
      <c r="K1033" s="9">
        <v>0.75600000000000001</v>
      </c>
      <c r="L1033" s="9">
        <f t="shared" si="104"/>
        <v>22.965879265091861</v>
      </c>
      <c r="M1033" s="14">
        <v>7</v>
      </c>
      <c r="N1033" s="15">
        <f t="shared" si="105"/>
        <v>2.001312335958005</v>
      </c>
      <c r="O1033" s="15">
        <v>0.61</v>
      </c>
      <c r="P1033" s="18"/>
      <c r="Q1033" s="18"/>
      <c r="R1033" s="18" t="s">
        <v>1776</v>
      </c>
    </row>
    <row r="1034" spans="1:18" x14ac:dyDescent="0.25">
      <c r="A1034" s="3" t="s">
        <v>22</v>
      </c>
      <c r="B1034" s="33" t="s">
        <v>1787</v>
      </c>
      <c r="C1034" s="4" t="s">
        <v>1788</v>
      </c>
      <c r="D1034" s="4" t="s">
        <v>2098</v>
      </c>
      <c r="E1034" s="4" t="s">
        <v>2099</v>
      </c>
      <c r="F1034" s="12">
        <v>42.129722200000003</v>
      </c>
      <c r="G1034" s="4">
        <v>-110.1830556</v>
      </c>
      <c r="H1034" s="9">
        <v>3970</v>
      </c>
      <c r="I1034" s="9">
        <f t="shared" si="102"/>
        <v>10282.252798033922</v>
      </c>
      <c r="J1034" s="9">
        <f t="shared" si="103"/>
        <v>560.79973271057656</v>
      </c>
      <c r="K1034" s="9">
        <v>52.1</v>
      </c>
      <c r="L1034" s="9">
        <f t="shared" si="104"/>
        <v>249.34383202099735</v>
      </c>
      <c r="M1034" s="14">
        <v>76</v>
      </c>
      <c r="N1034" s="15">
        <f t="shared" si="105"/>
        <v>2.296587926509186</v>
      </c>
      <c r="O1034" s="15">
        <v>0.7</v>
      </c>
      <c r="P1034" s="18"/>
      <c r="Q1034" s="18"/>
      <c r="R1034" s="18" t="s">
        <v>1776</v>
      </c>
    </row>
    <row r="1035" spans="1:18" x14ac:dyDescent="0.25">
      <c r="A1035" s="3" t="s">
        <v>22</v>
      </c>
      <c r="B1035" s="33" t="s">
        <v>1787</v>
      </c>
      <c r="C1035" s="4" t="s">
        <v>1788</v>
      </c>
      <c r="D1035" s="4" t="s">
        <v>2100</v>
      </c>
      <c r="E1035" s="4" t="s">
        <v>2101</v>
      </c>
      <c r="F1035" s="12">
        <v>42.533840580000003</v>
      </c>
      <c r="G1035" s="4">
        <v>-109.2048473</v>
      </c>
      <c r="H1035" s="9">
        <v>20.9</v>
      </c>
      <c r="I1035" s="9">
        <f t="shared" si="102"/>
        <v>54.130751506022399</v>
      </c>
      <c r="J1035" s="9">
        <f t="shared" si="103"/>
        <v>6.7059161896101571</v>
      </c>
      <c r="K1035" s="9">
        <v>0.623</v>
      </c>
      <c r="L1035" s="9">
        <f t="shared" si="104"/>
        <v>19.685039370078737</v>
      </c>
      <c r="M1035" s="14">
        <v>6</v>
      </c>
      <c r="N1035" s="15">
        <f t="shared" si="105"/>
        <v>0.75459317585301833</v>
      </c>
      <c r="O1035" s="15">
        <v>0.23</v>
      </c>
      <c r="P1035" s="18"/>
      <c r="Q1035" s="18"/>
      <c r="R1035" s="18" t="s">
        <v>1776</v>
      </c>
    </row>
    <row r="1036" spans="1:18" x14ac:dyDescent="0.25">
      <c r="A1036" s="3" t="s">
        <v>22</v>
      </c>
      <c r="B1036" s="33" t="s">
        <v>1787</v>
      </c>
      <c r="C1036" s="4" t="s">
        <v>1829</v>
      </c>
      <c r="D1036" s="20" t="s">
        <v>2102</v>
      </c>
      <c r="E1036" s="4" t="s">
        <v>2103</v>
      </c>
      <c r="F1036" s="12">
        <v>40.717472600000001</v>
      </c>
      <c r="G1036" s="4">
        <v>-106.9158832</v>
      </c>
      <c r="H1036" s="4">
        <v>216</v>
      </c>
      <c r="I1036" s="9">
        <f t="shared" si="102"/>
        <v>559.43743183257607</v>
      </c>
      <c r="J1036" s="9">
        <f t="shared" si="103"/>
        <v>256.18106791769139</v>
      </c>
      <c r="K1036" s="24">
        <v>23.8</v>
      </c>
      <c r="L1036" s="9">
        <f t="shared" si="104"/>
        <v>12.467191601049867</v>
      </c>
      <c r="M1036" s="35">
        <v>3.8</v>
      </c>
      <c r="N1036" s="15">
        <f t="shared" si="105"/>
        <v>3.379265091863517</v>
      </c>
      <c r="O1036" s="25">
        <v>1.03</v>
      </c>
      <c r="P1036" s="15">
        <f>Q1036*(1/0.3048^2)</f>
        <v>340.13956916802721</v>
      </c>
      <c r="Q1036" s="36">
        <v>31.6</v>
      </c>
      <c r="R1036" s="37" t="s">
        <v>1799</v>
      </c>
    </row>
    <row r="1037" spans="1:18" x14ac:dyDescent="0.25">
      <c r="A1037" s="3" t="s">
        <v>22</v>
      </c>
      <c r="B1037" s="33" t="s">
        <v>1787</v>
      </c>
      <c r="C1037" s="4" t="s">
        <v>1829</v>
      </c>
      <c r="D1037" s="20" t="s">
        <v>2104</v>
      </c>
      <c r="E1037" s="4" t="s">
        <v>2105</v>
      </c>
      <c r="F1037" s="12">
        <v>40.514697499999997</v>
      </c>
      <c r="G1037" s="4">
        <v>-106.9539407</v>
      </c>
      <c r="H1037" s="4">
        <v>448</v>
      </c>
      <c r="I1037" s="9">
        <f t="shared" si="102"/>
        <v>1160.314673430528</v>
      </c>
      <c r="J1037" s="9">
        <f t="shared" si="103"/>
        <v>1087.154952087682</v>
      </c>
      <c r="K1037" s="24">
        <v>101</v>
      </c>
      <c r="L1037" s="9">
        <f t="shared" si="104"/>
        <v>120.07874015748031</v>
      </c>
      <c r="M1037" s="35">
        <v>36.6</v>
      </c>
      <c r="N1037" s="15">
        <f t="shared" si="105"/>
        <v>4.7572178477690281</v>
      </c>
      <c r="O1037" s="25">
        <v>1.45</v>
      </c>
      <c r="P1037" s="18"/>
      <c r="Q1037" s="18"/>
      <c r="R1037" s="18" t="s">
        <v>1832</v>
      </c>
    </row>
    <row r="1038" spans="1:18" x14ac:dyDescent="0.25">
      <c r="A1038" s="3" t="s">
        <v>22</v>
      </c>
      <c r="B1038" s="33" t="s">
        <v>1787</v>
      </c>
      <c r="C1038" s="4" t="s">
        <v>1829</v>
      </c>
      <c r="D1038" s="20" t="s">
        <v>2106</v>
      </c>
      <c r="E1038" s="4" t="s">
        <v>2107</v>
      </c>
      <c r="F1038" s="12">
        <v>40.48830779</v>
      </c>
      <c r="G1038" s="4">
        <v>-107.15977839999999</v>
      </c>
      <c r="H1038" s="4">
        <v>1430</v>
      </c>
      <c r="I1038" s="9">
        <f t="shared" si="102"/>
        <v>3703.6829977804805</v>
      </c>
      <c r="J1038" s="9">
        <f t="shared" si="103"/>
        <v>1797.5730395905236</v>
      </c>
      <c r="K1038" s="24">
        <v>167</v>
      </c>
      <c r="L1038" s="9">
        <f t="shared" si="104"/>
        <v>174.86876640419945</v>
      </c>
      <c r="M1038" s="35">
        <v>53.3</v>
      </c>
      <c r="N1038" s="15">
        <f t="shared" si="105"/>
        <v>5.3477690288713902</v>
      </c>
      <c r="O1038" s="25">
        <v>1.63</v>
      </c>
      <c r="P1038" s="18"/>
      <c r="Q1038" s="18"/>
      <c r="R1038" s="18" t="s">
        <v>1832</v>
      </c>
    </row>
    <row r="1039" spans="1:18" x14ac:dyDescent="0.25">
      <c r="A1039" s="3" t="s">
        <v>22</v>
      </c>
      <c r="B1039" s="33" t="s">
        <v>1787</v>
      </c>
      <c r="C1039" s="4" t="s">
        <v>1829</v>
      </c>
      <c r="D1039" s="20" t="s">
        <v>2108</v>
      </c>
      <c r="E1039" s="4" t="s">
        <v>2109</v>
      </c>
      <c r="F1039" s="12">
        <v>40.36997324</v>
      </c>
      <c r="G1039" s="4">
        <v>-107.6092326</v>
      </c>
      <c r="H1039" s="4">
        <v>341</v>
      </c>
      <c r="I1039" s="9">
        <f t="shared" si="102"/>
        <v>883.18594562457611</v>
      </c>
      <c r="J1039" s="9">
        <f t="shared" si="103"/>
        <v>502.67461646034405</v>
      </c>
      <c r="K1039" s="24">
        <v>46.7</v>
      </c>
      <c r="L1039" s="9">
        <f t="shared" si="104"/>
        <v>80.052493438320198</v>
      </c>
      <c r="M1039" s="35">
        <v>24.4</v>
      </c>
      <c r="N1039" s="15">
        <f t="shared" si="105"/>
        <v>5.3149606299212593</v>
      </c>
      <c r="O1039" s="25">
        <v>1.62</v>
      </c>
      <c r="P1039" s="18"/>
      <c r="Q1039" s="18"/>
      <c r="R1039" s="18" t="s">
        <v>1832</v>
      </c>
    </row>
    <row r="1040" spans="1:18" x14ac:dyDescent="0.25">
      <c r="A1040" s="3" t="s">
        <v>22</v>
      </c>
      <c r="B1040" s="33" t="s">
        <v>1787</v>
      </c>
      <c r="C1040" s="4" t="s">
        <v>1829</v>
      </c>
      <c r="D1040" s="20" t="s">
        <v>2110</v>
      </c>
      <c r="E1040" s="4" t="s">
        <v>2111</v>
      </c>
      <c r="F1040" s="12">
        <v>40.50274666</v>
      </c>
      <c r="G1040" s="4">
        <v>-108.03341519999999</v>
      </c>
      <c r="H1040" s="4">
        <v>3383</v>
      </c>
      <c r="I1040" s="9">
        <f t="shared" si="102"/>
        <v>8761.9297772666887</v>
      </c>
      <c r="J1040" s="9">
        <f t="shared" si="103"/>
        <v>2744.7971562609791</v>
      </c>
      <c r="K1040" s="24">
        <v>255</v>
      </c>
      <c r="L1040" s="9">
        <f t="shared" si="104"/>
        <v>274.9343832020997</v>
      </c>
      <c r="M1040" s="35">
        <v>83.8</v>
      </c>
      <c r="N1040" s="15">
        <f t="shared" si="105"/>
        <v>6.0695538057742775</v>
      </c>
      <c r="O1040" s="25">
        <v>1.85</v>
      </c>
      <c r="P1040" s="18"/>
      <c r="Q1040" s="18"/>
      <c r="R1040" s="18" t="s">
        <v>1832</v>
      </c>
    </row>
    <row r="1041" spans="1:18" x14ac:dyDescent="0.25">
      <c r="A1041" s="3" t="s">
        <v>22</v>
      </c>
      <c r="B1041" s="33" t="s">
        <v>1787</v>
      </c>
      <c r="C1041" s="32" t="s">
        <v>1829</v>
      </c>
      <c r="D1041" s="41" t="s">
        <v>2112</v>
      </c>
      <c r="E1041" s="18" t="s">
        <v>2113</v>
      </c>
      <c r="F1041" s="18">
        <v>40.999410480000002</v>
      </c>
      <c r="G1041" s="18">
        <v>-107.143388</v>
      </c>
      <c r="H1041" s="18">
        <v>252</v>
      </c>
      <c r="I1041" s="15">
        <f t="shared" si="102"/>
        <v>652.67700380467204</v>
      </c>
      <c r="J1041" s="15">
        <f t="shared" si="103"/>
        <v>777.15433208644197</v>
      </c>
      <c r="K1041" s="25">
        <v>72.2</v>
      </c>
      <c r="L1041" s="15">
        <f t="shared" si="104"/>
        <v>100.06561679790025</v>
      </c>
      <c r="M1041" s="42">
        <v>30.5</v>
      </c>
      <c r="N1041" s="15">
        <f t="shared" si="105"/>
        <v>3.7073490813648284</v>
      </c>
      <c r="O1041" s="25">
        <v>1.1299999999999999</v>
      </c>
      <c r="P1041" s="18"/>
      <c r="Q1041" s="18"/>
      <c r="R1041" s="18" t="s">
        <v>1832</v>
      </c>
    </row>
    <row r="1042" spans="1:18" ht="15" customHeight="1" x14ac:dyDescent="0.25">
      <c r="A1042" s="3" t="s">
        <v>22</v>
      </c>
      <c r="B1042" s="33" t="s">
        <v>1787</v>
      </c>
      <c r="C1042" s="18" t="s">
        <v>1829</v>
      </c>
      <c r="D1042" s="41" t="s">
        <v>2114</v>
      </c>
      <c r="E1042" s="18" t="s">
        <v>2115</v>
      </c>
      <c r="F1042" s="18">
        <v>41.028298149999998</v>
      </c>
      <c r="G1042" s="18">
        <v>-107.5492327</v>
      </c>
      <c r="H1042" s="18">
        <v>988</v>
      </c>
      <c r="I1042" s="15">
        <f t="shared" si="102"/>
        <v>2558.9082530119681</v>
      </c>
      <c r="J1042" s="9">
        <f t="shared" si="103"/>
        <v>1227.0857875049082</v>
      </c>
      <c r="K1042" s="25">
        <v>114</v>
      </c>
      <c r="L1042" s="15">
        <f t="shared" si="104"/>
        <v>120.07874015748031</v>
      </c>
      <c r="M1042" s="42">
        <v>36.6</v>
      </c>
      <c r="N1042" s="15">
        <f t="shared" si="105"/>
        <v>5.4133858267716528</v>
      </c>
      <c r="O1042" s="25">
        <v>1.65</v>
      </c>
      <c r="P1042" s="18"/>
      <c r="Q1042" s="18"/>
      <c r="R1042" s="18" t="s">
        <v>1832</v>
      </c>
    </row>
    <row r="1043" spans="1:18" ht="15" customHeight="1" x14ac:dyDescent="0.25">
      <c r="A1043" s="3" t="s">
        <v>2037</v>
      </c>
      <c r="B1043" s="4" t="s">
        <v>2038</v>
      </c>
      <c r="C1043" s="18" t="s">
        <v>2078</v>
      </c>
      <c r="D1043" s="43" t="s">
        <v>2116</v>
      </c>
      <c r="E1043" s="18" t="s">
        <v>2117</v>
      </c>
      <c r="F1043" s="44">
        <v>39.826084600000002</v>
      </c>
      <c r="G1043" s="44">
        <v>-108.1831384</v>
      </c>
      <c r="H1043" s="15">
        <v>177</v>
      </c>
      <c r="I1043" s="15">
        <f t="shared" si="102"/>
        <v>458.42789552947204</v>
      </c>
      <c r="J1043" s="9">
        <v>76</v>
      </c>
      <c r="K1043" s="15">
        <f t="shared" ref="K1043:K1058" si="106">J1043*0.3048^3</f>
        <v>2.1520803409920002</v>
      </c>
      <c r="L1043" s="15">
        <v>16.8</v>
      </c>
      <c r="M1043" s="45">
        <f t="shared" ref="M1043:M1058" si="107">L1043*0.3048</f>
        <v>5.1206400000000007</v>
      </c>
      <c r="N1043" s="15">
        <v>1.58</v>
      </c>
      <c r="O1043" s="15">
        <f t="shared" ref="O1043:O1058" si="108">N1043*0.3048</f>
        <v>0.48158400000000007</v>
      </c>
      <c r="P1043" s="15">
        <v>26.6</v>
      </c>
      <c r="Q1043" s="15">
        <f t="shared" ref="Q1043:Q1058" si="109">P1043*0.3048*0.3048</f>
        <v>2.4712208640000002</v>
      </c>
      <c r="R1043" s="16" t="s">
        <v>2081</v>
      </c>
    </row>
    <row r="1044" spans="1:18" ht="15" customHeight="1" x14ac:dyDescent="0.25">
      <c r="A1044" s="3" t="s">
        <v>2037</v>
      </c>
      <c r="B1044" s="4" t="s">
        <v>2038</v>
      </c>
      <c r="C1044" s="18" t="s">
        <v>2078</v>
      </c>
      <c r="D1044" s="43" t="s">
        <v>2118</v>
      </c>
      <c r="E1044" s="18" t="s">
        <v>2119</v>
      </c>
      <c r="F1044" s="44">
        <v>39.788862799999997</v>
      </c>
      <c r="G1044" s="44">
        <v>-108.1736934</v>
      </c>
      <c r="H1044" s="15">
        <v>24</v>
      </c>
      <c r="I1044" s="15">
        <f t="shared" si="102"/>
        <v>62.159714648064011</v>
      </c>
      <c r="J1044" s="9">
        <v>20.8</v>
      </c>
      <c r="K1044" s="15">
        <f t="shared" si="106"/>
        <v>0.58899040911360012</v>
      </c>
      <c r="L1044" s="15">
        <v>10</v>
      </c>
      <c r="M1044" s="45">
        <f t="shared" si="107"/>
        <v>3.048</v>
      </c>
      <c r="N1044" s="15">
        <v>0.72</v>
      </c>
      <c r="O1044" s="15">
        <f t="shared" si="108"/>
        <v>0.21945600000000001</v>
      </c>
      <c r="P1044" s="15">
        <v>7.2</v>
      </c>
      <c r="Q1044" s="15">
        <f t="shared" si="109"/>
        <v>0.66890188800000006</v>
      </c>
      <c r="R1044" s="16" t="s">
        <v>2081</v>
      </c>
    </row>
    <row r="1045" spans="1:18" ht="15" customHeight="1" x14ac:dyDescent="0.25">
      <c r="A1045" s="3" t="s">
        <v>2037</v>
      </c>
      <c r="B1045" s="4" t="s">
        <v>2038</v>
      </c>
      <c r="C1045" s="18" t="s">
        <v>2078</v>
      </c>
      <c r="D1045" s="43" t="s">
        <v>2120</v>
      </c>
      <c r="E1045" s="18" t="s">
        <v>2121</v>
      </c>
      <c r="F1045" s="44">
        <v>39.813306949999998</v>
      </c>
      <c r="G1045" s="44">
        <v>-108.1839717</v>
      </c>
      <c r="H1045" s="15">
        <v>44</v>
      </c>
      <c r="I1045" s="15">
        <f t="shared" si="102"/>
        <v>113.95947685478401</v>
      </c>
      <c r="J1045" s="9">
        <v>4.24</v>
      </c>
      <c r="K1045" s="15">
        <f t="shared" si="106"/>
        <v>0.12006342955008002</v>
      </c>
      <c r="L1045" s="15">
        <v>4.0999999999999996</v>
      </c>
      <c r="M1045" s="45">
        <f t="shared" si="107"/>
        <v>1.2496799999999999</v>
      </c>
      <c r="N1045" s="15">
        <v>0.72</v>
      </c>
      <c r="O1045" s="15">
        <f t="shared" si="108"/>
        <v>0.21945600000000001</v>
      </c>
      <c r="P1045" s="15">
        <v>3</v>
      </c>
      <c r="Q1045" s="15">
        <f t="shared" si="109"/>
        <v>0.27870912000000003</v>
      </c>
      <c r="R1045" s="16" t="s">
        <v>2081</v>
      </c>
    </row>
    <row r="1046" spans="1:18" ht="15" customHeight="1" x14ac:dyDescent="0.25">
      <c r="A1046" s="3" t="s">
        <v>2037</v>
      </c>
      <c r="B1046" s="4" t="s">
        <v>2038</v>
      </c>
      <c r="C1046" s="18" t="s">
        <v>2078</v>
      </c>
      <c r="D1046" s="43" t="s">
        <v>2122</v>
      </c>
      <c r="E1046" s="18" t="s">
        <v>2123</v>
      </c>
      <c r="F1046" s="44">
        <v>39.783585000000002</v>
      </c>
      <c r="G1046" s="44">
        <v>-108.18980500000001</v>
      </c>
      <c r="H1046" s="15">
        <v>14.2</v>
      </c>
      <c r="I1046" s="15">
        <f t="shared" si="102"/>
        <v>36.7778311667712</v>
      </c>
      <c r="J1046" s="9">
        <v>4.24</v>
      </c>
      <c r="K1046" s="15">
        <f t="shared" si="106"/>
        <v>0.12006342955008002</v>
      </c>
      <c r="L1046" s="15">
        <v>10</v>
      </c>
      <c r="M1046" s="45">
        <f t="shared" si="107"/>
        <v>3.048</v>
      </c>
      <c r="N1046" s="15">
        <v>0.22</v>
      </c>
      <c r="O1046" s="15">
        <f t="shared" si="108"/>
        <v>6.7056000000000004E-2</v>
      </c>
      <c r="P1046" s="15">
        <v>2.2000000000000002</v>
      </c>
      <c r="Q1046" s="15">
        <f t="shared" si="109"/>
        <v>0.20438668800000001</v>
      </c>
      <c r="R1046" s="16" t="s">
        <v>2081</v>
      </c>
    </row>
    <row r="1047" spans="1:18" ht="15" customHeight="1" x14ac:dyDescent="0.25">
      <c r="A1047" s="3" t="s">
        <v>2037</v>
      </c>
      <c r="B1047" s="4" t="s">
        <v>2038</v>
      </c>
      <c r="C1047" s="18" t="s">
        <v>2078</v>
      </c>
      <c r="D1047" s="43" t="s">
        <v>2124</v>
      </c>
      <c r="E1047" s="18" t="s">
        <v>2125</v>
      </c>
      <c r="F1047" s="44">
        <v>39.812473599999997</v>
      </c>
      <c r="G1047" s="44">
        <v>-108.1839717</v>
      </c>
      <c r="H1047" s="15">
        <v>15.7</v>
      </c>
      <c r="I1047" s="15">
        <f t="shared" si="102"/>
        <v>40.662813332275199</v>
      </c>
      <c r="J1047" s="9">
        <v>4.24</v>
      </c>
      <c r="K1047" s="15">
        <f t="shared" si="106"/>
        <v>0.12006342955008002</v>
      </c>
      <c r="L1047" s="15">
        <v>11</v>
      </c>
      <c r="M1047" s="45">
        <f t="shared" si="107"/>
        <v>3.3528000000000002</v>
      </c>
      <c r="N1047" s="15">
        <v>0.21</v>
      </c>
      <c r="O1047" s="15">
        <f t="shared" si="108"/>
        <v>6.4007999999999995E-2</v>
      </c>
      <c r="P1047" s="15">
        <v>2.2999999999999998</v>
      </c>
      <c r="Q1047" s="15">
        <f t="shared" si="109"/>
        <v>0.21367699200000001</v>
      </c>
      <c r="R1047" s="16" t="s">
        <v>2081</v>
      </c>
    </row>
    <row r="1048" spans="1:18" ht="15" customHeight="1" x14ac:dyDescent="0.25">
      <c r="A1048" s="3" t="s">
        <v>2037</v>
      </c>
      <c r="B1048" s="4" t="s">
        <v>2038</v>
      </c>
      <c r="C1048" s="18" t="s">
        <v>2078</v>
      </c>
      <c r="D1048" s="43" t="s">
        <v>2126</v>
      </c>
      <c r="E1048" s="18" t="s">
        <v>2127</v>
      </c>
      <c r="F1048" s="44">
        <v>39.824973399999998</v>
      </c>
      <c r="G1048" s="44">
        <v>-108.19925000000001</v>
      </c>
      <c r="H1048" s="15">
        <v>3.62</v>
      </c>
      <c r="I1048" s="15">
        <f t="shared" si="102"/>
        <v>9.3757569594163215</v>
      </c>
      <c r="J1048" s="9">
        <v>0.92</v>
      </c>
      <c r="K1048" s="15">
        <f t="shared" si="106"/>
        <v>2.6051498864640005E-2</v>
      </c>
      <c r="L1048" s="15">
        <v>9.4</v>
      </c>
      <c r="M1048" s="45">
        <f t="shared" si="107"/>
        <v>2.8651200000000001</v>
      </c>
      <c r="N1048" s="15">
        <v>0.09</v>
      </c>
      <c r="O1048" s="15">
        <f t="shared" si="108"/>
        <v>2.7432000000000002E-2</v>
      </c>
      <c r="P1048" s="15">
        <v>0.83</v>
      </c>
      <c r="Q1048" s="15">
        <f t="shared" si="109"/>
        <v>7.7109523200000002E-2</v>
      </c>
      <c r="R1048" s="16" t="s">
        <v>2081</v>
      </c>
    </row>
    <row r="1049" spans="1:18" ht="15" customHeight="1" x14ac:dyDescent="0.25">
      <c r="A1049" s="3" t="s">
        <v>2037</v>
      </c>
      <c r="B1049" s="4" t="s">
        <v>2038</v>
      </c>
      <c r="C1049" s="18" t="s">
        <v>2078</v>
      </c>
      <c r="D1049" s="43" t="s">
        <v>2128</v>
      </c>
      <c r="E1049" s="18" t="s">
        <v>2129</v>
      </c>
      <c r="F1049" s="44">
        <v>39.835528699999998</v>
      </c>
      <c r="G1049" s="44">
        <v>-108.2211954</v>
      </c>
      <c r="H1049" s="15">
        <v>255</v>
      </c>
      <c r="I1049" s="15">
        <f t="shared" si="102"/>
        <v>660.44696813568009</v>
      </c>
      <c r="J1049" s="9">
        <v>56</v>
      </c>
      <c r="K1049" s="15">
        <f t="shared" si="106"/>
        <v>1.5857434091520002</v>
      </c>
      <c r="L1049" s="15">
        <v>16.899999999999999</v>
      </c>
      <c r="M1049" s="45">
        <f t="shared" si="107"/>
        <v>5.1511199999999997</v>
      </c>
      <c r="N1049" s="15">
        <v>2.15</v>
      </c>
      <c r="O1049" s="15">
        <f t="shared" si="108"/>
        <v>0.65532000000000001</v>
      </c>
      <c r="P1049" s="15">
        <v>36.4</v>
      </c>
      <c r="Q1049" s="15">
        <f t="shared" si="109"/>
        <v>3.3816706560000003</v>
      </c>
      <c r="R1049" s="16" t="s">
        <v>2081</v>
      </c>
    </row>
    <row r="1050" spans="1:18" ht="15" customHeight="1" x14ac:dyDescent="0.25">
      <c r="A1050" s="3" t="s">
        <v>2037</v>
      </c>
      <c r="B1050" s="4" t="s">
        <v>2038</v>
      </c>
      <c r="C1050" s="18" t="s">
        <v>2078</v>
      </c>
      <c r="D1050" s="43" t="s">
        <v>2130</v>
      </c>
      <c r="E1050" s="18" t="s">
        <v>2131</v>
      </c>
      <c r="F1050" s="44">
        <v>39.793862400000002</v>
      </c>
      <c r="G1050" s="44">
        <v>-108.22841769999999</v>
      </c>
      <c r="H1050" s="15">
        <v>6.61</v>
      </c>
      <c r="I1050" s="15">
        <f t="shared" si="102"/>
        <v>17.119821409320963</v>
      </c>
      <c r="J1050" s="9">
        <v>4.9400000000000004</v>
      </c>
      <c r="K1050" s="15">
        <f t="shared" si="106"/>
        <v>0.13988522216448004</v>
      </c>
      <c r="L1050" s="15">
        <v>6.3</v>
      </c>
      <c r="M1050" s="45">
        <f t="shared" si="107"/>
        <v>1.9202399999999999</v>
      </c>
      <c r="N1050" s="15">
        <v>0.28999999999999998</v>
      </c>
      <c r="O1050" s="15">
        <f t="shared" si="108"/>
        <v>8.8391999999999998E-2</v>
      </c>
      <c r="P1050" s="15">
        <v>1.8</v>
      </c>
      <c r="Q1050" s="15">
        <f t="shared" si="109"/>
        <v>0.16722547200000001</v>
      </c>
      <c r="R1050" s="16" t="s">
        <v>2081</v>
      </c>
    </row>
    <row r="1051" spans="1:18" ht="15" customHeight="1" x14ac:dyDescent="0.25">
      <c r="A1051" s="3" t="s">
        <v>2037</v>
      </c>
      <c r="B1051" s="4" t="s">
        <v>2038</v>
      </c>
      <c r="C1051" s="18" t="s">
        <v>2078</v>
      </c>
      <c r="D1051" s="43" t="s">
        <v>2132</v>
      </c>
      <c r="E1051" s="18" t="s">
        <v>2133</v>
      </c>
      <c r="F1051" s="44">
        <v>39.814139900000001</v>
      </c>
      <c r="G1051" s="44">
        <v>-108.2436962</v>
      </c>
      <c r="H1051" s="15">
        <v>7.97</v>
      </c>
      <c r="I1051" s="15">
        <f t="shared" si="102"/>
        <v>20.642205239377923</v>
      </c>
      <c r="J1051" s="9">
        <v>1.48</v>
      </c>
      <c r="K1051" s="15">
        <f t="shared" si="106"/>
        <v>4.1908932956160008E-2</v>
      </c>
      <c r="L1051" s="15">
        <v>10.1</v>
      </c>
      <c r="M1051" s="45">
        <f t="shared" si="107"/>
        <v>3.0784799999999999</v>
      </c>
      <c r="N1051" s="15">
        <v>0.13</v>
      </c>
      <c r="O1051" s="15">
        <f t="shared" si="108"/>
        <v>3.9624000000000006E-2</v>
      </c>
      <c r="P1051" s="15">
        <v>1.3</v>
      </c>
      <c r="Q1051" s="15">
        <f t="shared" si="109"/>
        <v>0.12077395200000002</v>
      </c>
      <c r="R1051" s="16" t="s">
        <v>2081</v>
      </c>
    </row>
    <row r="1052" spans="1:18" ht="15" customHeight="1" x14ac:dyDescent="0.25">
      <c r="A1052" s="3" t="s">
        <v>2037</v>
      </c>
      <c r="B1052" s="4" t="s">
        <v>2038</v>
      </c>
      <c r="C1052" s="18" t="s">
        <v>2078</v>
      </c>
      <c r="D1052" s="43" t="s">
        <v>2134</v>
      </c>
      <c r="E1052" s="18" t="s">
        <v>2135</v>
      </c>
      <c r="F1052" s="44">
        <v>39.837195199999996</v>
      </c>
      <c r="G1052" s="44">
        <v>-108.2442518</v>
      </c>
      <c r="H1052" s="15">
        <v>48.4</v>
      </c>
      <c r="I1052" s="15">
        <f t="shared" si="102"/>
        <v>125.3554245402624</v>
      </c>
      <c r="J1052" s="9">
        <v>24</v>
      </c>
      <c r="K1052" s="15">
        <f t="shared" si="106"/>
        <v>0.67960431820800005</v>
      </c>
      <c r="L1052" s="15">
        <v>10.1</v>
      </c>
      <c r="M1052" s="45">
        <f t="shared" si="107"/>
        <v>3.0784799999999999</v>
      </c>
      <c r="N1052" s="15">
        <v>0.91</v>
      </c>
      <c r="O1052" s="15">
        <f t="shared" si="108"/>
        <v>0.277368</v>
      </c>
      <c r="P1052" s="15">
        <v>9.1999999999999993</v>
      </c>
      <c r="Q1052" s="15">
        <f t="shared" si="109"/>
        <v>0.85470796800000004</v>
      </c>
      <c r="R1052" s="16" t="s">
        <v>2081</v>
      </c>
    </row>
    <row r="1053" spans="1:18" ht="15" customHeight="1" x14ac:dyDescent="0.25">
      <c r="A1053" s="3" t="s">
        <v>2037</v>
      </c>
      <c r="B1053" s="4" t="s">
        <v>2038</v>
      </c>
      <c r="C1053" s="18" t="s">
        <v>2078</v>
      </c>
      <c r="D1053" s="43" t="s">
        <v>2136</v>
      </c>
      <c r="E1053" s="18" t="s">
        <v>2137</v>
      </c>
      <c r="F1053" s="44">
        <v>39.871361499999999</v>
      </c>
      <c r="G1053" s="44">
        <v>-108.287587</v>
      </c>
      <c r="H1053" s="15">
        <v>103</v>
      </c>
      <c r="I1053" s="15">
        <f t="shared" si="102"/>
        <v>266.76877536460802</v>
      </c>
      <c r="J1053" s="9">
        <v>22.2</v>
      </c>
      <c r="K1053" s="15">
        <f t="shared" si="106"/>
        <v>0.62863399434240008</v>
      </c>
      <c r="L1053" s="15">
        <v>15.8</v>
      </c>
      <c r="M1053" s="45">
        <f t="shared" si="107"/>
        <v>4.8158400000000006</v>
      </c>
      <c r="N1053" s="15">
        <v>0.79</v>
      </c>
      <c r="O1053" s="15">
        <f t="shared" si="108"/>
        <v>0.24079200000000003</v>
      </c>
      <c r="P1053" s="15">
        <v>12.5</v>
      </c>
      <c r="Q1053" s="15">
        <f t="shared" si="109"/>
        <v>1.1612880000000001</v>
      </c>
      <c r="R1053" s="16" t="s">
        <v>2081</v>
      </c>
    </row>
    <row r="1054" spans="1:18" ht="15" customHeight="1" x14ac:dyDescent="0.25">
      <c r="A1054" s="3" t="s">
        <v>2037</v>
      </c>
      <c r="B1054" s="4" t="s">
        <v>2038</v>
      </c>
      <c r="C1054" s="18" t="s">
        <v>2078</v>
      </c>
      <c r="D1054" s="43" t="s">
        <v>2138</v>
      </c>
      <c r="E1054" s="18" t="s">
        <v>2139</v>
      </c>
      <c r="F1054" s="44">
        <v>40.078026399999999</v>
      </c>
      <c r="G1054" s="44">
        <v>-108.2364753</v>
      </c>
      <c r="H1054" s="15">
        <v>652</v>
      </c>
      <c r="I1054" s="15">
        <f t="shared" si="102"/>
        <v>1688.6722479390721</v>
      </c>
      <c r="J1054" s="9">
        <v>167</v>
      </c>
      <c r="K1054" s="15">
        <f t="shared" si="106"/>
        <v>4.7289133808640011</v>
      </c>
      <c r="L1054" s="15">
        <v>16.7</v>
      </c>
      <c r="M1054" s="45">
        <f t="shared" si="107"/>
        <v>5.09016</v>
      </c>
      <c r="N1054" s="15">
        <v>2.3199999999999998</v>
      </c>
      <c r="O1054" s="15">
        <f t="shared" si="108"/>
        <v>0.70713599999999999</v>
      </c>
      <c r="P1054" s="15">
        <v>38</v>
      </c>
      <c r="Q1054" s="15">
        <f t="shared" si="109"/>
        <v>3.5303155200000003</v>
      </c>
      <c r="R1054" s="16" t="s">
        <v>2081</v>
      </c>
    </row>
    <row r="1055" spans="1:18" ht="15" customHeight="1" x14ac:dyDescent="0.25">
      <c r="A1055" s="3" t="s">
        <v>2037</v>
      </c>
      <c r="B1055" s="4" t="s">
        <v>2038</v>
      </c>
      <c r="C1055" s="18" t="s">
        <v>2078</v>
      </c>
      <c r="D1055" s="43" t="s">
        <v>2140</v>
      </c>
      <c r="E1055" s="18" t="s">
        <v>2141</v>
      </c>
      <c r="F1055" s="44">
        <v>39.906084589999999</v>
      </c>
      <c r="G1055" s="44">
        <v>-108.5328739</v>
      </c>
      <c r="H1055" s="15">
        <v>8.61</v>
      </c>
      <c r="I1055" s="15">
        <f t="shared" si="102"/>
        <v>22.299797629992963</v>
      </c>
      <c r="J1055" s="9">
        <v>6.71</v>
      </c>
      <c r="K1055" s="15">
        <f t="shared" si="106"/>
        <v>0.19000604063232002</v>
      </c>
      <c r="L1055" s="15">
        <v>4.8</v>
      </c>
      <c r="M1055" s="45">
        <f t="shared" si="107"/>
        <v>1.4630400000000001</v>
      </c>
      <c r="N1055" s="15">
        <v>0.46</v>
      </c>
      <c r="O1055" s="15">
        <f t="shared" si="108"/>
        <v>0.140208</v>
      </c>
      <c r="P1055" s="15">
        <v>2.2000000000000002</v>
      </c>
      <c r="Q1055" s="15">
        <f t="shared" si="109"/>
        <v>0.20438668800000001</v>
      </c>
      <c r="R1055" s="16" t="s">
        <v>2081</v>
      </c>
    </row>
    <row r="1056" spans="1:18" ht="15" customHeight="1" x14ac:dyDescent="0.25">
      <c r="A1056" s="3" t="s">
        <v>2037</v>
      </c>
      <c r="B1056" s="4" t="s">
        <v>2038</v>
      </c>
      <c r="C1056" s="18" t="s">
        <v>2078</v>
      </c>
      <c r="D1056" s="43" t="s">
        <v>2142</v>
      </c>
      <c r="E1056" s="18" t="s">
        <v>2143</v>
      </c>
      <c r="F1056" s="44">
        <v>39.888306700000001</v>
      </c>
      <c r="G1056" s="44">
        <v>-108.52842920000001</v>
      </c>
      <c r="H1056" s="15">
        <v>9.2100000000000009</v>
      </c>
      <c r="I1056" s="15">
        <f t="shared" si="102"/>
        <v>23.853790496194566</v>
      </c>
      <c r="J1056" s="9">
        <v>16.600000000000001</v>
      </c>
      <c r="K1056" s="15">
        <f t="shared" si="106"/>
        <v>0.47005965342720013</v>
      </c>
      <c r="L1056" s="15">
        <v>6.5</v>
      </c>
      <c r="M1056" s="45">
        <f t="shared" si="107"/>
        <v>1.9812000000000001</v>
      </c>
      <c r="N1056" s="15">
        <v>0.85</v>
      </c>
      <c r="O1056" s="15">
        <f t="shared" si="108"/>
        <v>0.25908000000000003</v>
      </c>
      <c r="P1056" s="15">
        <v>5.5</v>
      </c>
      <c r="Q1056" s="15">
        <f t="shared" si="109"/>
        <v>0.5109667200000001</v>
      </c>
      <c r="R1056" s="16" t="s">
        <v>2081</v>
      </c>
    </row>
    <row r="1057" spans="1:18" ht="15" customHeight="1" x14ac:dyDescent="0.25">
      <c r="A1057" s="3" t="s">
        <v>2037</v>
      </c>
      <c r="B1057" s="4" t="s">
        <v>2038</v>
      </c>
      <c r="C1057" s="18" t="s">
        <v>2078</v>
      </c>
      <c r="D1057" s="43" t="s">
        <v>2144</v>
      </c>
      <c r="E1057" s="18" t="s">
        <v>2145</v>
      </c>
      <c r="F1057" s="44">
        <v>39.920250199999998</v>
      </c>
      <c r="G1057" s="44">
        <v>-108.4728719</v>
      </c>
      <c r="H1057" s="15">
        <v>31.8</v>
      </c>
      <c r="I1057" s="15">
        <f t="shared" si="102"/>
        <v>82.36162190868481</v>
      </c>
      <c r="J1057" s="9">
        <v>14</v>
      </c>
      <c r="K1057" s="15">
        <f t="shared" si="106"/>
        <v>0.39643585228800005</v>
      </c>
      <c r="L1057" s="15">
        <v>9.6</v>
      </c>
      <c r="M1057" s="45">
        <f t="shared" si="107"/>
        <v>2.9260800000000002</v>
      </c>
      <c r="N1057" s="15">
        <v>0.49</v>
      </c>
      <c r="O1057" s="15">
        <f t="shared" si="108"/>
        <v>0.14935200000000001</v>
      </c>
      <c r="P1057" s="15">
        <v>4.7</v>
      </c>
      <c r="Q1057" s="15">
        <f t="shared" si="109"/>
        <v>0.43664428800000005</v>
      </c>
      <c r="R1057" s="16" t="s">
        <v>2081</v>
      </c>
    </row>
    <row r="1058" spans="1:18" ht="15" customHeight="1" x14ac:dyDescent="0.25">
      <c r="A1058" s="3" t="s">
        <v>2037</v>
      </c>
      <c r="B1058" s="4" t="s">
        <v>2038</v>
      </c>
      <c r="C1058" s="18" t="s">
        <v>2078</v>
      </c>
      <c r="D1058" s="43" t="s">
        <v>2146</v>
      </c>
      <c r="E1058" s="18" t="s">
        <v>2147</v>
      </c>
      <c r="F1058" s="44">
        <v>40.1685813</v>
      </c>
      <c r="G1058" s="44">
        <v>-108.4012046</v>
      </c>
      <c r="H1058" s="15">
        <v>262</v>
      </c>
      <c r="I1058" s="15">
        <f t="shared" si="102"/>
        <v>678.57688490803207</v>
      </c>
      <c r="J1058" s="9">
        <v>43</v>
      </c>
      <c r="K1058" s="15">
        <f t="shared" si="106"/>
        <v>1.2176244034560002</v>
      </c>
      <c r="L1058" s="15">
        <v>14.6</v>
      </c>
      <c r="M1058" s="45">
        <f t="shared" si="107"/>
        <v>4.4500799999999998</v>
      </c>
      <c r="N1058" s="15">
        <v>1.0900000000000001</v>
      </c>
      <c r="O1058" s="15">
        <f t="shared" si="108"/>
        <v>0.33223200000000003</v>
      </c>
      <c r="P1058" s="15">
        <v>15.9</v>
      </c>
      <c r="Q1058" s="15">
        <f t="shared" si="109"/>
        <v>1.4771583360000002</v>
      </c>
      <c r="R1058" s="16" t="s">
        <v>2081</v>
      </c>
    </row>
    <row r="1059" spans="1:18" ht="15" customHeight="1" x14ac:dyDescent="0.25">
      <c r="A1059" s="3" t="s">
        <v>2037</v>
      </c>
      <c r="B1059" s="4" t="s">
        <v>2038</v>
      </c>
      <c r="C1059" s="18" t="s">
        <v>2148</v>
      </c>
      <c r="D1059" s="41" t="s">
        <v>2149</v>
      </c>
      <c r="E1059" s="18" t="s">
        <v>2150</v>
      </c>
      <c r="F1059" s="18">
        <v>39.922180699999998</v>
      </c>
      <c r="G1059" s="18">
        <v>-111.057666</v>
      </c>
      <c r="H1059" s="18">
        <v>52.8</v>
      </c>
      <c r="I1059" s="15">
        <f t="shared" si="102"/>
        <v>136.75137222574079</v>
      </c>
      <c r="J1059" s="9">
        <f>K1059*(1/0.3048^2)</f>
        <v>131.31970708385859</v>
      </c>
      <c r="K1059" s="25">
        <v>12.2</v>
      </c>
      <c r="L1059" s="15">
        <f>M1059*(1/0.3048)</f>
        <v>44.947506561679781</v>
      </c>
      <c r="M1059" s="42">
        <v>13.7</v>
      </c>
      <c r="N1059" s="15">
        <f>O1059*(1/0.3048)</f>
        <v>2.296587926509186</v>
      </c>
      <c r="O1059" s="25">
        <v>0.7</v>
      </c>
      <c r="P1059" s="15">
        <f>Q1059*(1/0.3048^2)</f>
        <v>104.4099310420843</v>
      </c>
      <c r="Q1059" s="36">
        <v>9.6999999999999993</v>
      </c>
      <c r="R1059" s="37" t="s">
        <v>1799</v>
      </c>
    </row>
    <row r="1060" spans="1:18" ht="15" customHeight="1" x14ac:dyDescent="0.25">
      <c r="A1060" s="3" t="s">
        <v>2037</v>
      </c>
      <c r="B1060" s="4" t="s">
        <v>2038</v>
      </c>
      <c r="C1060" s="18" t="s">
        <v>2148</v>
      </c>
      <c r="D1060" s="41" t="s">
        <v>2151</v>
      </c>
      <c r="E1060" s="18" t="s">
        <v>2152</v>
      </c>
      <c r="F1060" s="18">
        <v>37.862487469999998</v>
      </c>
      <c r="G1060" s="18">
        <v>-111.63601130000001</v>
      </c>
      <c r="H1060" s="18">
        <v>68.099999999999994</v>
      </c>
      <c r="I1060" s="15">
        <f t="shared" si="102"/>
        <v>176.37819031388162</v>
      </c>
      <c r="J1060" s="9">
        <f>K1060*(1/0.3048^2)</f>
        <v>18.298647708406527</v>
      </c>
      <c r="K1060" s="25">
        <v>1.7</v>
      </c>
      <c r="L1060" s="15">
        <f>M1060*(1/0.3048)</f>
        <v>13.123359580052492</v>
      </c>
      <c r="M1060" s="42">
        <v>4</v>
      </c>
      <c r="N1060" s="15">
        <f>O1060*(1/0.3048)</f>
        <v>1.9356955380577425</v>
      </c>
      <c r="O1060" s="25">
        <v>0.59</v>
      </c>
      <c r="P1060" s="15">
        <f>Q1060*(1/0.3048^2)</f>
        <v>24.756993958432357</v>
      </c>
      <c r="Q1060" s="36">
        <v>2.2999999999999998</v>
      </c>
      <c r="R1060" s="37" t="s">
        <v>1799</v>
      </c>
    </row>
    <row r="1061" spans="1:18" ht="15" customHeight="1" x14ac:dyDescent="0.25">
      <c r="A1061" s="3" t="s">
        <v>2037</v>
      </c>
      <c r="B1061" s="4" t="s">
        <v>2038</v>
      </c>
      <c r="C1061" s="18" t="s">
        <v>2153</v>
      </c>
      <c r="D1061" s="41" t="s">
        <v>2154</v>
      </c>
      <c r="E1061" s="18" t="s">
        <v>2155</v>
      </c>
      <c r="F1061" s="44">
        <v>36.155000000000001</v>
      </c>
      <c r="G1061" s="44">
        <v>-109.53749999999999</v>
      </c>
      <c r="H1061" s="15">
        <v>639</v>
      </c>
      <c r="I1061" s="15">
        <f t="shared" si="102"/>
        <v>1655.0024025047042</v>
      </c>
      <c r="J1061" s="9"/>
      <c r="K1061" s="15"/>
      <c r="L1061" s="15">
        <v>120</v>
      </c>
      <c r="M1061" s="45">
        <f t="shared" ref="M1061:M1067" si="110">L1061*0.3048</f>
        <v>36.576000000000001</v>
      </c>
      <c r="N1061" s="15">
        <v>0.6</v>
      </c>
      <c r="O1061" s="15">
        <f t="shared" ref="O1061:O1067" si="111">N1061*0.3048</f>
        <v>0.18288000000000001</v>
      </c>
      <c r="P1061" s="15">
        <v>70.400000000000006</v>
      </c>
      <c r="Q1061" s="15">
        <f t="shared" ref="Q1061:Q1067" si="112">P1061*0.3048*0.3048</f>
        <v>6.5403740160000003</v>
      </c>
      <c r="R1061" s="16" t="s">
        <v>1945</v>
      </c>
    </row>
    <row r="1062" spans="1:18" ht="15" customHeight="1" x14ac:dyDescent="0.25">
      <c r="A1062" s="3" t="s">
        <v>2037</v>
      </c>
      <c r="B1062" s="4" t="s">
        <v>2038</v>
      </c>
      <c r="C1062" s="18" t="s">
        <v>2153</v>
      </c>
      <c r="D1062" s="41" t="s">
        <v>2156</v>
      </c>
      <c r="E1062" s="18" t="s">
        <v>2157</v>
      </c>
      <c r="F1062" s="44">
        <v>36.853890700000001</v>
      </c>
      <c r="G1062" s="44">
        <v>-109.8459491</v>
      </c>
      <c r="H1062" s="15">
        <v>414</v>
      </c>
      <c r="I1062" s="15">
        <f t="shared" si="102"/>
        <v>1072.255077679104</v>
      </c>
      <c r="J1062" s="9"/>
      <c r="K1062" s="15"/>
      <c r="L1062" s="15">
        <v>32</v>
      </c>
      <c r="M1062" s="45">
        <f t="shared" si="110"/>
        <v>9.7536000000000005</v>
      </c>
      <c r="N1062" s="15">
        <v>2</v>
      </c>
      <c r="O1062" s="15">
        <f t="shared" si="111"/>
        <v>0.60960000000000003</v>
      </c>
      <c r="P1062" s="15">
        <v>64</v>
      </c>
      <c r="Q1062" s="15">
        <f t="shared" si="112"/>
        <v>5.9457945600000004</v>
      </c>
      <c r="R1062" s="16" t="s">
        <v>1945</v>
      </c>
    </row>
    <row r="1063" spans="1:18" ht="15" customHeight="1" x14ac:dyDescent="0.25">
      <c r="A1063" s="3" t="s">
        <v>2037</v>
      </c>
      <c r="B1063" s="4" t="s">
        <v>2038</v>
      </c>
      <c r="C1063" s="18" t="s">
        <v>2153</v>
      </c>
      <c r="D1063" s="41" t="s">
        <v>2158</v>
      </c>
      <c r="E1063" s="18" t="s">
        <v>2159</v>
      </c>
      <c r="F1063" s="44">
        <v>36.943891000000001</v>
      </c>
      <c r="G1063" s="44">
        <v>-109.7106684</v>
      </c>
      <c r="H1063" s="15">
        <v>3650</v>
      </c>
      <c r="I1063" s="15">
        <f t="shared" si="102"/>
        <v>9453.4566027264009</v>
      </c>
      <c r="J1063" s="9"/>
      <c r="K1063" s="15"/>
      <c r="L1063" s="15">
        <v>63</v>
      </c>
      <c r="M1063" s="45">
        <f t="shared" si="110"/>
        <v>19.202400000000001</v>
      </c>
      <c r="N1063" s="15">
        <v>3.9</v>
      </c>
      <c r="O1063" s="15">
        <f t="shared" si="111"/>
        <v>1.18872</v>
      </c>
      <c r="P1063" s="15">
        <v>244.5</v>
      </c>
      <c r="Q1063" s="15">
        <f t="shared" si="112"/>
        <v>22.714793280000002</v>
      </c>
      <c r="R1063" s="16" t="s">
        <v>1945</v>
      </c>
    </row>
    <row r="1064" spans="1:18" ht="15" customHeight="1" x14ac:dyDescent="0.25">
      <c r="A1064" s="3" t="s">
        <v>2037</v>
      </c>
      <c r="B1064" s="4" t="s">
        <v>2038</v>
      </c>
      <c r="C1064" s="18" t="s">
        <v>2153</v>
      </c>
      <c r="D1064" s="41" t="s">
        <v>2160</v>
      </c>
      <c r="E1064" s="18" t="s">
        <v>2161</v>
      </c>
      <c r="F1064" s="44">
        <v>36.562496779999996</v>
      </c>
      <c r="G1064" s="44">
        <v>-110.7448643</v>
      </c>
      <c r="H1064" s="15">
        <v>82.4</v>
      </c>
      <c r="I1064" s="15">
        <f t="shared" si="102"/>
        <v>213.41502029168643</v>
      </c>
      <c r="J1064" s="9"/>
      <c r="K1064" s="15"/>
      <c r="L1064" s="15">
        <v>56</v>
      </c>
      <c r="M1064" s="45">
        <f t="shared" si="110"/>
        <v>17.0688</v>
      </c>
      <c r="N1064" s="15">
        <v>2.2999999999999998</v>
      </c>
      <c r="O1064" s="15">
        <f t="shared" si="111"/>
        <v>0.70104</v>
      </c>
      <c r="P1064" s="15">
        <v>129.6</v>
      </c>
      <c r="Q1064" s="15">
        <f t="shared" si="112"/>
        <v>12.040233984</v>
      </c>
      <c r="R1064" s="16" t="s">
        <v>1945</v>
      </c>
    </row>
    <row r="1065" spans="1:18" ht="15" customHeight="1" x14ac:dyDescent="0.25">
      <c r="A1065" s="3" t="s">
        <v>2037</v>
      </c>
      <c r="B1065" s="4" t="s">
        <v>2038</v>
      </c>
      <c r="C1065" s="18" t="s">
        <v>2153</v>
      </c>
      <c r="D1065" s="41" t="s">
        <v>2162</v>
      </c>
      <c r="E1065" s="18" t="s">
        <v>2163</v>
      </c>
      <c r="F1065" s="44">
        <v>36.109993500000002</v>
      </c>
      <c r="G1065" s="44">
        <v>-111.155974</v>
      </c>
      <c r="H1065" s="15">
        <v>1629</v>
      </c>
      <c r="I1065" s="15">
        <f t="shared" si="102"/>
        <v>4219.0906317373447</v>
      </c>
      <c r="J1065" s="9"/>
      <c r="K1065" s="15"/>
      <c r="L1065" s="15">
        <v>55</v>
      </c>
      <c r="M1065" s="45">
        <f t="shared" si="110"/>
        <v>16.763999999999999</v>
      </c>
      <c r="N1065" s="15">
        <v>2.2000000000000002</v>
      </c>
      <c r="O1065" s="15">
        <f t="shared" si="111"/>
        <v>0.67056000000000004</v>
      </c>
      <c r="P1065" s="15">
        <v>123.5</v>
      </c>
      <c r="Q1065" s="15">
        <f t="shared" si="112"/>
        <v>11.473525440000001</v>
      </c>
      <c r="R1065" s="16" t="s">
        <v>1945</v>
      </c>
    </row>
    <row r="1066" spans="1:18" ht="15" customHeight="1" x14ac:dyDescent="0.25">
      <c r="A1066" s="3" t="s">
        <v>2037</v>
      </c>
      <c r="B1066" s="18" t="s">
        <v>2047</v>
      </c>
      <c r="C1066" s="18" t="s">
        <v>1942</v>
      </c>
      <c r="D1066" s="41" t="s">
        <v>2164</v>
      </c>
      <c r="E1066" s="18" t="s">
        <v>2165</v>
      </c>
      <c r="F1066" s="44">
        <v>33.078403479999999</v>
      </c>
      <c r="G1066" s="44">
        <v>-108.2044925</v>
      </c>
      <c r="H1066" s="15">
        <v>3.95</v>
      </c>
      <c r="I1066" s="15">
        <f t="shared" si="102"/>
        <v>10.230453035827201</v>
      </c>
      <c r="J1066" s="9">
        <v>50</v>
      </c>
      <c r="K1066" s="15">
        <f>J1066*0.3048^3</f>
        <v>1.4158423296000002</v>
      </c>
      <c r="L1066" s="15">
        <v>15.2</v>
      </c>
      <c r="M1066" s="45">
        <f t="shared" si="110"/>
        <v>4.6329599999999997</v>
      </c>
      <c r="N1066" s="15">
        <v>0.6</v>
      </c>
      <c r="O1066" s="15">
        <f t="shared" si="111"/>
        <v>0.18288000000000001</v>
      </c>
      <c r="P1066" s="15">
        <v>9.8000000000000007</v>
      </c>
      <c r="Q1066" s="15">
        <f t="shared" si="112"/>
        <v>0.9104497920000002</v>
      </c>
      <c r="R1066" s="16" t="s">
        <v>1945</v>
      </c>
    </row>
    <row r="1067" spans="1:18" ht="15" customHeight="1" x14ac:dyDescent="0.25">
      <c r="A1067" s="3" t="s">
        <v>2037</v>
      </c>
      <c r="B1067" s="18" t="s">
        <v>2047</v>
      </c>
      <c r="C1067" s="18" t="s">
        <v>1942</v>
      </c>
      <c r="D1067" s="41" t="s">
        <v>2166</v>
      </c>
      <c r="E1067" s="18" t="s">
        <v>2167</v>
      </c>
      <c r="F1067" s="44">
        <v>32.964722199999997</v>
      </c>
      <c r="G1067" s="44">
        <v>-108.6111111</v>
      </c>
      <c r="H1067" s="15">
        <v>228</v>
      </c>
      <c r="I1067" s="15">
        <f t="shared" si="102"/>
        <v>590.51728915660806</v>
      </c>
      <c r="J1067" s="9">
        <v>1350</v>
      </c>
      <c r="K1067" s="15">
        <f>J1067*0.3048^3</f>
        <v>38.227742899200003</v>
      </c>
      <c r="L1067" s="15">
        <v>58.9</v>
      </c>
      <c r="M1067" s="45">
        <f t="shared" si="110"/>
        <v>17.952719999999999</v>
      </c>
      <c r="N1067" s="15">
        <v>3.3</v>
      </c>
      <c r="O1067" s="15">
        <f t="shared" si="111"/>
        <v>1.0058400000000001</v>
      </c>
      <c r="P1067" s="15">
        <v>196</v>
      </c>
      <c r="Q1067" s="15">
        <f t="shared" si="112"/>
        <v>18.20899584</v>
      </c>
      <c r="R1067" s="16" t="s">
        <v>1945</v>
      </c>
    </row>
    <row r="1068" spans="1:18" ht="15" customHeight="1" x14ac:dyDescent="0.25">
      <c r="A1068" s="3" t="s">
        <v>2037</v>
      </c>
      <c r="B1068" s="18" t="s">
        <v>2047</v>
      </c>
      <c r="C1068" s="18" t="s">
        <v>1942</v>
      </c>
      <c r="D1068" s="41" t="s">
        <v>2168</v>
      </c>
      <c r="E1068" s="18" t="s">
        <v>2169</v>
      </c>
      <c r="F1068" s="18">
        <v>32.726944439999997</v>
      </c>
      <c r="G1068" s="18">
        <v>-108.6755556</v>
      </c>
      <c r="H1068" s="18">
        <v>2829</v>
      </c>
      <c r="I1068" s="15">
        <f t="shared" si="102"/>
        <v>7327.0763641405447</v>
      </c>
      <c r="J1068" s="9">
        <f>K1068*(1/0.3048^2)</f>
        <v>268.02136937607207</v>
      </c>
      <c r="K1068" s="25">
        <v>24.9</v>
      </c>
      <c r="L1068" s="15">
        <f>M1068*(1/0.3048)</f>
        <v>61.023622047244089</v>
      </c>
      <c r="M1068" s="42">
        <v>18.600000000000001</v>
      </c>
      <c r="N1068" s="15">
        <f>O1068*(1/0.3048)</f>
        <v>2.3950131233595799</v>
      </c>
      <c r="O1068" s="25">
        <v>0.73</v>
      </c>
      <c r="P1068" s="15">
        <f>Q1068*(1/0.3048^2)</f>
        <v>146.38918166725222</v>
      </c>
      <c r="Q1068" s="36">
        <v>13.6</v>
      </c>
      <c r="R1068" s="37" t="s">
        <v>1799</v>
      </c>
    </row>
    <row r="1069" spans="1:18" ht="15" customHeight="1" x14ac:dyDescent="0.25">
      <c r="A1069" s="3" t="s">
        <v>2037</v>
      </c>
      <c r="B1069" s="18" t="s">
        <v>2047</v>
      </c>
      <c r="C1069" s="18" t="s">
        <v>1942</v>
      </c>
      <c r="D1069" s="41" t="s">
        <v>2170</v>
      </c>
      <c r="E1069" s="18" t="s">
        <v>2171</v>
      </c>
      <c r="F1069" s="44">
        <v>32.648131999999997</v>
      </c>
      <c r="G1069" s="44">
        <v>-108.8458906</v>
      </c>
      <c r="H1069" s="15">
        <v>3203</v>
      </c>
      <c r="I1069" s="15">
        <f t="shared" si="102"/>
        <v>8295.7319174062086</v>
      </c>
      <c r="J1069" s="9">
        <v>1738</v>
      </c>
      <c r="K1069" s="15">
        <f>J1069*0.3048^3</f>
        <v>49.214679376896008</v>
      </c>
      <c r="L1069" s="15">
        <v>85</v>
      </c>
      <c r="M1069" s="45">
        <f t="shared" ref="M1069:M1094" si="113">L1069*0.3048</f>
        <v>25.908000000000001</v>
      </c>
      <c r="N1069" s="15">
        <v>3.6</v>
      </c>
      <c r="O1069" s="15">
        <f t="shared" ref="O1069:O1094" si="114">N1069*0.3048</f>
        <v>1.09728</v>
      </c>
      <c r="P1069" s="15">
        <v>303.2</v>
      </c>
      <c r="Q1069" s="15">
        <f t="shared" ref="Q1069:Q1094" si="115">P1069*0.3048*0.3048</f>
        <v>28.168201728000003</v>
      </c>
      <c r="R1069" s="16" t="s">
        <v>1945</v>
      </c>
    </row>
    <row r="1070" spans="1:18" ht="15" customHeight="1" x14ac:dyDescent="0.25">
      <c r="A1070" s="3" t="s">
        <v>2037</v>
      </c>
      <c r="B1070" s="18" t="s">
        <v>2047</v>
      </c>
      <c r="C1070" s="18" t="s">
        <v>1942</v>
      </c>
      <c r="D1070" s="41" t="s">
        <v>2172</v>
      </c>
      <c r="E1070" s="18" t="s">
        <v>2173</v>
      </c>
      <c r="F1070" s="44">
        <v>32.965897439999999</v>
      </c>
      <c r="G1070" s="44">
        <v>-109.3103484</v>
      </c>
      <c r="H1070" s="15">
        <v>4010</v>
      </c>
      <c r="I1070" s="15">
        <f t="shared" si="102"/>
        <v>10385.852322447361</v>
      </c>
      <c r="J1070" s="9">
        <v>2900</v>
      </c>
      <c r="K1070" s="15">
        <f>J1070*0.3048^3</f>
        <v>82.118855116800006</v>
      </c>
      <c r="L1070" s="15">
        <v>85.9</v>
      </c>
      <c r="M1070" s="45">
        <f t="shared" si="113"/>
        <v>26.182320000000004</v>
      </c>
      <c r="N1070" s="15">
        <v>4.5999999999999996</v>
      </c>
      <c r="O1070" s="15">
        <f t="shared" si="114"/>
        <v>1.40208</v>
      </c>
      <c r="P1070" s="15">
        <v>397.7</v>
      </c>
      <c r="Q1070" s="15">
        <f t="shared" si="115"/>
        <v>36.947539008</v>
      </c>
      <c r="R1070" s="16" t="s">
        <v>1945</v>
      </c>
    </row>
    <row r="1071" spans="1:18" ht="15" customHeight="1" x14ac:dyDescent="0.25">
      <c r="A1071" s="3" t="s">
        <v>2037</v>
      </c>
      <c r="B1071" s="4" t="s">
        <v>2038</v>
      </c>
      <c r="C1071" s="18" t="s">
        <v>1942</v>
      </c>
      <c r="D1071" s="41" t="s">
        <v>2174</v>
      </c>
      <c r="E1071" s="18" t="s">
        <v>2175</v>
      </c>
      <c r="F1071" s="44">
        <v>33.793888889999998</v>
      </c>
      <c r="G1071" s="44">
        <v>-108.95027779999999</v>
      </c>
      <c r="H1071" s="15">
        <v>4.2</v>
      </c>
      <c r="I1071" s="15">
        <f t="shared" si="102"/>
        <v>10.877950063411202</v>
      </c>
      <c r="J1071" s="9">
        <v>35</v>
      </c>
      <c r="K1071" s="15">
        <f>J1071*0.3048^3</f>
        <v>0.99108963072000011</v>
      </c>
      <c r="L1071" s="15">
        <v>15.8</v>
      </c>
      <c r="M1071" s="45">
        <f t="shared" si="113"/>
        <v>4.8158400000000006</v>
      </c>
      <c r="N1071" s="15">
        <v>0.8</v>
      </c>
      <c r="O1071" s="15">
        <f t="shared" si="114"/>
        <v>0.24384000000000003</v>
      </c>
      <c r="P1071" s="15">
        <v>11.8</v>
      </c>
      <c r="Q1071" s="15">
        <f t="shared" si="115"/>
        <v>1.0962558720000002</v>
      </c>
      <c r="R1071" s="16" t="s">
        <v>1945</v>
      </c>
    </row>
    <row r="1072" spans="1:18" ht="15" customHeight="1" x14ac:dyDescent="0.25">
      <c r="A1072" s="3" t="s">
        <v>2037</v>
      </c>
      <c r="B1072" s="18" t="s">
        <v>2047</v>
      </c>
      <c r="C1072" s="18" t="s">
        <v>1942</v>
      </c>
      <c r="D1072" s="41" t="s">
        <v>2176</v>
      </c>
      <c r="E1072" s="18" t="s">
        <v>2177</v>
      </c>
      <c r="F1072" s="44">
        <v>33.736719440000002</v>
      </c>
      <c r="G1072" s="44">
        <v>-108.771175</v>
      </c>
      <c r="H1072" s="15">
        <v>350</v>
      </c>
      <c r="I1072" s="15">
        <f t="shared" si="102"/>
        <v>906.49583861760016</v>
      </c>
      <c r="J1072" s="9"/>
      <c r="K1072" s="15"/>
      <c r="L1072" s="15">
        <v>54</v>
      </c>
      <c r="M1072" s="45">
        <f t="shared" si="113"/>
        <v>16.459199999999999</v>
      </c>
      <c r="N1072" s="15">
        <v>1.4</v>
      </c>
      <c r="O1072" s="15">
        <f t="shared" si="114"/>
        <v>0.42671999999999999</v>
      </c>
      <c r="P1072" s="15">
        <v>77.3</v>
      </c>
      <c r="Q1072" s="15">
        <f t="shared" si="115"/>
        <v>7.1814049920000009</v>
      </c>
      <c r="R1072" s="16" t="s">
        <v>2022</v>
      </c>
    </row>
    <row r="1073" spans="1:18" ht="15" customHeight="1" x14ac:dyDescent="0.25">
      <c r="A1073" s="3" t="s">
        <v>2037</v>
      </c>
      <c r="B1073" s="4" t="s">
        <v>2038</v>
      </c>
      <c r="C1073" s="18" t="s">
        <v>1942</v>
      </c>
      <c r="D1073" s="41" t="s">
        <v>2178</v>
      </c>
      <c r="E1073" s="18" t="s">
        <v>2179</v>
      </c>
      <c r="F1073" s="44">
        <v>33.891441180000001</v>
      </c>
      <c r="G1073" s="44">
        <v>-108.5156166</v>
      </c>
      <c r="H1073" s="15">
        <v>94</v>
      </c>
      <c r="I1073" s="15">
        <f t="shared" si="102"/>
        <v>243.45888237158402</v>
      </c>
      <c r="J1073" s="9">
        <v>48</v>
      </c>
      <c r="K1073" s="15">
        <f>J1073*0.3048^3</f>
        <v>1.3592086364160001</v>
      </c>
      <c r="L1073" s="15">
        <v>19.8</v>
      </c>
      <c r="M1073" s="45">
        <f t="shared" si="113"/>
        <v>6.0350400000000004</v>
      </c>
      <c r="N1073" s="15">
        <v>1</v>
      </c>
      <c r="O1073" s="15">
        <f t="shared" si="114"/>
        <v>0.30480000000000002</v>
      </c>
      <c r="P1073" s="15">
        <v>20.399999999999999</v>
      </c>
      <c r="Q1073" s="15">
        <f t="shared" si="115"/>
        <v>1.895222016</v>
      </c>
      <c r="R1073" s="16" t="s">
        <v>1945</v>
      </c>
    </row>
    <row r="1074" spans="1:18" ht="15" customHeight="1" x14ac:dyDescent="0.25">
      <c r="A1074" s="3" t="s">
        <v>2037</v>
      </c>
      <c r="B1074" s="18" t="s">
        <v>2047</v>
      </c>
      <c r="C1074" s="18" t="s">
        <v>1942</v>
      </c>
      <c r="D1074" s="41" t="s">
        <v>2180</v>
      </c>
      <c r="E1074" s="18" t="s">
        <v>2181</v>
      </c>
      <c r="F1074" s="44">
        <v>33.247166669999999</v>
      </c>
      <c r="G1074" s="44">
        <v>-108.88</v>
      </c>
      <c r="H1074" s="15">
        <v>1653</v>
      </c>
      <c r="I1074" s="15">
        <f t="shared" si="102"/>
        <v>4281.2503463854082</v>
      </c>
      <c r="J1074" s="9">
        <v>1400</v>
      </c>
      <c r="K1074" s="15">
        <f>J1074*0.3048^3</f>
        <v>39.643585228800006</v>
      </c>
      <c r="L1074" s="15">
        <v>110.8</v>
      </c>
      <c r="M1074" s="45">
        <f t="shared" si="113"/>
        <v>33.771839999999997</v>
      </c>
      <c r="N1074" s="15">
        <v>2.1</v>
      </c>
      <c r="O1074" s="15">
        <f t="shared" si="114"/>
        <v>0.64008000000000009</v>
      </c>
      <c r="P1074" s="15">
        <v>227.8</v>
      </c>
      <c r="Q1074" s="15">
        <f t="shared" si="115"/>
        <v>21.163312512000001</v>
      </c>
      <c r="R1074" s="16" t="s">
        <v>2022</v>
      </c>
    </row>
    <row r="1075" spans="1:18" ht="15" customHeight="1" x14ac:dyDescent="0.25">
      <c r="A1075" s="3" t="s">
        <v>2037</v>
      </c>
      <c r="B1075" s="18" t="s">
        <v>2047</v>
      </c>
      <c r="C1075" s="18" t="s">
        <v>1942</v>
      </c>
      <c r="D1075" s="41" t="s">
        <v>2182</v>
      </c>
      <c r="E1075" s="18" t="s">
        <v>2183</v>
      </c>
      <c r="F1075" s="44">
        <v>33.290894559999998</v>
      </c>
      <c r="G1075" s="44">
        <v>-109.19618319999999</v>
      </c>
      <c r="H1075" s="15">
        <v>506</v>
      </c>
      <c r="I1075" s="15">
        <f t="shared" si="102"/>
        <v>1310.533983830016</v>
      </c>
      <c r="J1075" s="9"/>
      <c r="K1075" s="15"/>
      <c r="L1075" s="15">
        <v>57.8</v>
      </c>
      <c r="M1075" s="45">
        <f t="shared" si="113"/>
        <v>17.617439999999998</v>
      </c>
      <c r="N1075" s="15">
        <v>2.2000000000000002</v>
      </c>
      <c r="O1075" s="15">
        <f t="shared" si="114"/>
        <v>0.67056000000000004</v>
      </c>
      <c r="P1075" s="15">
        <v>125.2</v>
      </c>
      <c r="Q1075" s="15">
        <f t="shared" si="115"/>
        <v>11.631460608000001</v>
      </c>
      <c r="R1075" s="16" t="s">
        <v>1945</v>
      </c>
    </row>
    <row r="1076" spans="1:18" ht="15" customHeight="1" x14ac:dyDescent="0.25">
      <c r="A1076" s="3" t="s">
        <v>2037</v>
      </c>
      <c r="B1076" s="18" t="s">
        <v>2047</v>
      </c>
      <c r="C1076" s="18" t="s">
        <v>1942</v>
      </c>
      <c r="D1076" s="41" t="s">
        <v>2184</v>
      </c>
      <c r="E1076" s="18" t="s">
        <v>2185</v>
      </c>
      <c r="F1076" s="44">
        <v>32.74395706</v>
      </c>
      <c r="G1076" s="44">
        <v>-109.8381364</v>
      </c>
      <c r="H1076" s="15">
        <v>4.0199999999999996</v>
      </c>
      <c r="I1076" s="15">
        <f t="shared" si="102"/>
        <v>10.411752203550719</v>
      </c>
      <c r="J1076" s="9">
        <v>30</v>
      </c>
      <c r="K1076" s="15">
        <f t="shared" ref="K1076:K1085" si="116">J1076*0.3048^3</f>
        <v>0.84950539776000011</v>
      </c>
      <c r="L1076" s="15">
        <v>12.5</v>
      </c>
      <c r="M1076" s="45">
        <f t="shared" si="113"/>
        <v>3.81</v>
      </c>
      <c r="N1076" s="15">
        <v>1.1000000000000001</v>
      </c>
      <c r="O1076" s="15">
        <f t="shared" si="114"/>
        <v>0.33528000000000002</v>
      </c>
      <c r="P1076" s="15">
        <v>14.2</v>
      </c>
      <c r="Q1076" s="15">
        <f t="shared" si="115"/>
        <v>1.3192231679999999</v>
      </c>
      <c r="R1076" s="16" t="s">
        <v>1945</v>
      </c>
    </row>
    <row r="1077" spans="1:18" ht="15" customHeight="1" x14ac:dyDescent="0.25">
      <c r="A1077" s="3" t="s">
        <v>2037</v>
      </c>
      <c r="B1077" s="18" t="s">
        <v>2047</v>
      </c>
      <c r="C1077" s="46" t="s">
        <v>2186</v>
      </c>
      <c r="D1077" s="41" t="s">
        <v>2187</v>
      </c>
      <c r="E1077" s="18" t="s">
        <v>2188</v>
      </c>
      <c r="F1077" s="44">
        <v>31.380100949999999</v>
      </c>
      <c r="G1077" s="44">
        <v>-110.1111882</v>
      </c>
      <c r="H1077" s="15">
        <v>737</v>
      </c>
      <c r="I1077" s="15">
        <f t="shared" si="102"/>
        <v>1908.8212373176323</v>
      </c>
      <c r="J1077" s="9">
        <v>1800</v>
      </c>
      <c r="K1077" s="15">
        <f t="shared" si="116"/>
        <v>50.970323865600008</v>
      </c>
      <c r="L1077" s="15">
        <v>77.099999999999994</v>
      </c>
      <c r="M1077" s="45">
        <f t="shared" si="113"/>
        <v>23.500080000000001</v>
      </c>
      <c r="N1077" s="15">
        <v>4</v>
      </c>
      <c r="O1077" s="15">
        <f t="shared" si="114"/>
        <v>1.2192000000000001</v>
      </c>
      <c r="P1077" s="15">
        <v>310</v>
      </c>
      <c r="Q1077" s="15">
        <f t="shared" si="115"/>
        <v>28.799942400000003</v>
      </c>
      <c r="R1077" s="16" t="s">
        <v>1945</v>
      </c>
    </row>
    <row r="1078" spans="1:18" ht="15" customHeight="1" x14ac:dyDescent="0.25">
      <c r="A1078" s="3" t="s">
        <v>2037</v>
      </c>
      <c r="B1078" s="18" t="s">
        <v>2047</v>
      </c>
      <c r="C1078" s="46" t="s">
        <v>2186</v>
      </c>
      <c r="D1078" s="41" t="s">
        <v>2189</v>
      </c>
      <c r="E1078" s="46" t="s">
        <v>2190</v>
      </c>
      <c r="F1078" s="44">
        <v>31.570095139999999</v>
      </c>
      <c r="G1078" s="44">
        <v>-110.0272992</v>
      </c>
      <c r="H1078" s="15">
        <v>7.12</v>
      </c>
      <c r="I1078" s="15">
        <f t="shared" si="102"/>
        <v>18.440715345592324</v>
      </c>
      <c r="J1078" s="9">
        <v>70</v>
      </c>
      <c r="K1078" s="15">
        <f t="shared" si="116"/>
        <v>1.9821792614400002</v>
      </c>
      <c r="L1078" s="15">
        <v>24.4</v>
      </c>
      <c r="M1078" s="45">
        <f t="shared" si="113"/>
        <v>7.4371200000000002</v>
      </c>
      <c r="N1078" s="15">
        <v>0.9</v>
      </c>
      <c r="O1078" s="15">
        <f t="shared" si="114"/>
        <v>0.27432000000000001</v>
      </c>
      <c r="P1078" s="15">
        <v>21.4</v>
      </c>
      <c r="Q1078" s="15">
        <f t="shared" si="115"/>
        <v>1.9881250559999999</v>
      </c>
      <c r="R1078" s="16" t="s">
        <v>1945</v>
      </c>
    </row>
    <row r="1079" spans="1:18" ht="15" customHeight="1" x14ac:dyDescent="0.25">
      <c r="A1079" s="3" t="s">
        <v>2037</v>
      </c>
      <c r="B1079" s="18" t="s">
        <v>2047</v>
      </c>
      <c r="C1079" s="46" t="s">
        <v>2186</v>
      </c>
      <c r="D1079" s="41" t="s">
        <v>2191</v>
      </c>
      <c r="E1079" s="46" t="s">
        <v>2192</v>
      </c>
      <c r="F1079" s="44">
        <v>31.625926440000001</v>
      </c>
      <c r="G1079" s="44">
        <v>-110.1745226</v>
      </c>
      <c r="H1079" s="15">
        <v>1234</v>
      </c>
      <c r="I1079" s="15">
        <f t="shared" si="102"/>
        <v>3196.0453281546243</v>
      </c>
      <c r="J1079" s="9">
        <v>2100</v>
      </c>
      <c r="K1079" s="15">
        <f t="shared" si="116"/>
        <v>59.46537784320001</v>
      </c>
      <c r="L1079" s="15">
        <v>116.5</v>
      </c>
      <c r="M1079" s="45">
        <f t="shared" si="113"/>
        <v>35.5092</v>
      </c>
      <c r="N1079" s="15">
        <v>3.3</v>
      </c>
      <c r="O1079" s="15">
        <f t="shared" si="114"/>
        <v>1.0058400000000001</v>
      </c>
      <c r="P1079" s="15">
        <v>381.4</v>
      </c>
      <c r="Q1079" s="15">
        <f t="shared" si="115"/>
        <v>35.433219456000003</v>
      </c>
      <c r="R1079" s="16" t="s">
        <v>1945</v>
      </c>
    </row>
    <row r="1080" spans="1:18" ht="15" customHeight="1" x14ac:dyDescent="0.25">
      <c r="A1080" s="3" t="s">
        <v>2037</v>
      </c>
      <c r="B1080" s="18" t="s">
        <v>2047</v>
      </c>
      <c r="C1080" s="46" t="s">
        <v>2186</v>
      </c>
      <c r="D1080" s="41" t="s">
        <v>2193</v>
      </c>
      <c r="E1080" s="46" t="s">
        <v>2194</v>
      </c>
      <c r="F1080" s="44">
        <v>31.7509224</v>
      </c>
      <c r="G1080" s="44">
        <v>-110.2011882</v>
      </c>
      <c r="H1080" s="15">
        <v>1740</v>
      </c>
      <c r="I1080" s="15">
        <f t="shared" si="102"/>
        <v>4506.5793119846403</v>
      </c>
      <c r="J1080" s="9">
        <v>2100</v>
      </c>
      <c r="K1080" s="15">
        <f t="shared" si="116"/>
        <v>59.46537784320001</v>
      </c>
      <c r="L1080" s="15">
        <v>119.9</v>
      </c>
      <c r="M1080" s="45">
        <f t="shared" si="113"/>
        <v>36.545520000000003</v>
      </c>
      <c r="N1080" s="15">
        <v>3.2</v>
      </c>
      <c r="O1080" s="15">
        <f t="shared" si="114"/>
        <v>0.97536000000000012</v>
      </c>
      <c r="P1080" s="15">
        <v>384</v>
      </c>
      <c r="Q1080" s="15">
        <f t="shared" si="115"/>
        <v>35.674767360000004</v>
      </c>
      <c r="R1080" s="16" t="s">
        <v>1945</v>
      </c>
    </row>
    <row r="1081" spans="1:18" ht="15" customHeight="1" x14ac:dyDescent="0.25">
      <c r="A1081" s="3" t="s">
        <v>2037</v>
      </c>
      <c r="B1081" s="18" t="s">
        <v>2047</v>
      </c>
      <c r="C1081" s="46" t="s">
        <v>2186</v>
      </c>
      <c r="D1081" s="41" t="s">
        <v>2195</v>
      </c>
      <c r="E1081" s="46" t="s">
        <v>2196</v>
      </c>
      <c r="F1081" s="44">
        <v>32.844233240000001</v>
      </c>
      <c r="G1081" s="44">
        <v>-110.6301</v>
      </c>
      <c r="H1081" s="15">
        <v>537</v>
      </c>
      <c r="I1081" s="15">
        <f t="shared" si="102"/>
        <v>1390.8236152504321</v>
      </c>
      <c r="J1081" s="9">
        <v>1300</v>
      </c>
      <c r="K1081" s="15">
        <f t="shared" si="116"/>
        <v>36.811900569600006</v>
      </c>
      <c r="L1081" s="15">
        <v>105.7</v>
      </c>
      <c r="M1081" s="45">
        <f t="shared" si="113"/>
        <v>32.217359999999999</v>
      </c>
      <c r="N1081" s="15">
        <v>1.7</v>
      </c>
      <c r="O1081" s="15">
        <f t="shared" si="114"/>
        <v>0.51816000000000006</v>
      </c>
      <c r="P1081" s="15">
        <v>181.6</v>
      </c>
      <c r="Q1081" s="15">
        <f t="shared" si="115"/>
        <v>16.871192064000002</v>
      </c>
      <c r="R1081" s="16" t="s">
        <v>1945</v>
      </c>
    </row>
    <row r="1082" spans="1:18" ht="15" customHeight="1" x14ac:dyDescent="0.25">
      <c r="A1082" s="3" t="s">
        <v>2037</v>
      </c>
      <c r="B1082" s="18" t="s">
        <v>2047</v>
      </c>
      <c r="C1082" s="18" t="s">
        <v>2186</v>
      </c>
      <c r="D1082" s="41" t="s">
        <v>2197</v>
      </c>
      <c r="E1082" s="18" t="s">
        <v>2198</v>
      </c>
      <c r="F1082" s="44">
        <v>31.355378170000002</v>
      </c>
      <c r="G1082" s="44">
        <v>-110.5895264</v>
      </c>
      <c r="H1082" s="15">
        <v>82.2</v>
      </c>
      <c r="I1082" s="15">
        <f t="shared" si="102"/>
        <v>212.89702266961922</v>
      </c>
      <c r="J1082" s="9">
        <v>937</v>
      </c>
      <c r="K1082" s="15">
        <f t="shared" si="116"/>
        <v>26.532885256704002</v>
      </c>
      <c r="L1082" s="15">
        <v>67.3</v>
      </c>
      <c r="M1082" s="45">
        <f t="shared" si="113"/>
        <v>20.51304</v>
      </c>
      <c r="N1082" s="15">
        <v>2.1</v>
      </c>
      <c r="O1082" s="15">
        <f t="shared" si="114"/>
        <v>0.64008000000000009</v>
      </c>
      <c r="P1082" s="15">
        <v>141.80000000000001</v>
      </c>
      <c r="Q1082" s="15">
        <f t="shared" si="115"/>
        <v>13.173651072000002</v>
      </c>
      <c r="R1082" s="16" t="s">
        <v>1945</v>
      </c>
    </row>
    <row r="1083" spans="1:18" ht="15" customHeight="1" x14ac:dyDescent="0.25">
      <c r="A1083" s="3" t="s">
        <v>2037</v>
      </c>
      <c r="B1083" s="18" t="s">
        <v>2047</v>
      </c>
      <c r="C1083" s="18" t="s">
        <v>2186</v>
      </c>
      <c r="D1083" s="41" t="s">
        <v>2199</v>
      </c>
      <c r="E1083" s="18" t="s">
        <v>2200</v>
      </c>
      <c r="F1083" s="44">
        <v>31.344544299999999</v>
      </c>
      <c r="G1083" s="44">
        <v>-110.851474</v>
      </c>
      <c r="H1083" s="15">
        <v>533</v>
      </c>
      <c r="I1083" s="15">
        <f t="shared" si="102"/>
        <v>1380.4636628090882</v>
      </c>
      <c r="J1083" s="9">
        <v>3517</v>
      </c>
      <c r="K1083" s="15">
        <f t="shared" si="116"/>
        <v>99.590349464064019</v>
      </c>
      <c r="L1083" s="15">
        <v>182.5</v>
      </c>
      <c r="M1083" s="45">
        <f t="shared" si="113"/>
        <v>55.626000000000005</v>
      </c>
      <c r="N1083" s="15">
        <v>2.4</v>
      </c>
      <c r="O1083" s="15">
        <f t="shared" si="114"/>
        <v>0.73152000000000006</v>
      </c>
      <c r="P1083" s="15">
        <v>431.6</v>
      </c>
      <c r="Q1083" s="15">
        <f t="shared" si="115"/>
        <v>40.096952064</v>
      </c>
      <c r="R1083" s="16" t="s">
        <v>1945</v>
      </c>
    </row>
    <row r="1084" spans="1:18" ht="15" customHeight="1" x14ac:dyDescent="0.25">
      <c r="A1084" s="3" t="s">
        <v>2037</v>
      </c>
      <c r="B1084" s="18" t="s">
        <v>2047</v>
      </c>
      <c r="C1084" s="18" t="s">
        <v>2186</v>
      </c>
      <c r="D1084" s="41" t="s">
        <v>2201</v>
      </c>
      <c r="E1084" s="18" t="s">
        <v>2202</v>
      </c>
      <c r="F1084" s="44">
        <v>31.499816330000002</v>
      </c>
      <c r="G1084" s="44">
        <v>-110.81814180000001</v>
      </c>
      <c r="H1084" s="15">
        <v>209</v>
      </c>
      <c r="I1084" s="15">
        <f t="shared" si="102"/>
        <v>541.30751506022409</v>
      </c>
      <c r="J1084" s="9">
        <v>2000</v>
      </c>
      <c r="K1084" s="15">
        <f t="shared" si="116"/>
        <v>56.633693184000009</v>
      </c>
      <c r="L1084" s="15">
        <v>110.8</v>
      </c>
      <c r="M1084" s="45">
        <f t="shared" si="113"/>
        <v>33.771839999999997</v>
      </c>
      <c r="N1084" s="15">
        <v>2</v>
      </c>
      <c r="O1084" s="15">
        <f t="shared" si="114"/>
        <v>0.60960000000000003</v>
      </c>
      <c r="P1084" s="15">
        <v>218.9</v>
      </c>
      <c r="Q1084" s="15">
        <f t="shared" si="115"/>
        <v>20.336475456000002</v>
      </c>
      <c r="R1084" s="16" t="s">
        <v>1945</v>
      </c>
    </row>
    <row r="1085" spans="1:18" ht="15" customHeight="1" x14ac:dyDescent="0.25">
      <c r="A1085" s="3" t="s">
        <v>2037</v>
      </c>
      <c r="B1085" s="18" t="s">
        <v>2047</v>
      </c>
      <c r="C1085" s="46" t="s">
        <v>2186</v>
      </c>
      <c r="D1085" s="41" t="s">
        <v>2203</v>
      </c>
      <c r="E1085" s="46" t="s">
        <v>2204</v>
      </c>
      <c r="F1085" s="44">
        <v>31.871472799999999</v>
      </c>
      <c r="G1085" s="44">
        <v>-110.9800905</v>
      </c>
      <c r="H1085" s="15">
        <v>1682</v>
      </c>
      <c r="I1085" s="15">
        <f t="shared" si="102"/>
        <v>4356.3600015851525</v>
      </c>
      <c r="J1085" s="9">
        <v>2986</v>
      </c>
      <c r="K1085" s="15">
        <f t="shared" si="116"/>
        <v>84.554103923712006</v>
      </c>
      <c r="L1085" s="15">
        <v>145</v>
      </c>
      <c r="M1085" s="45">
        <f t="shared" si="113"/>
        <v>44.196000000000005</v>
      </c>
      <c r="N1085" s="15">
        <v>3.6</v>
      </c>
      <c r="O1085" s="15">
        <f t="shared" si="114"/>
        <v>1.09728</v>
      </c>
      <c r="P1085" s="15">
        <v>528.29999999999995</v>
      </c>
      <c r="Q1085" s="15">
        <f t="shared" si="115"/>
        <v>49.080676032</v>
      </c>
      <c r="R1085" s="16" t="s">
        <v>1945</v>
      </c>
    </row>
    <row r="1086" spans="1:18" ht="15" customHeight="1" x14ac:dyDescent="0.25">
      <c r="A1086" s="3" t="s">
        <v>2037</v>
      </c>
      <c r="B1086" s="18" t="s">
        <v>2047</v>
      </c>
      <c r="C1086" s="46" t="s">
        <v>2186</v>
      </c>
      <c r="D1086" s="41" t="s">
        <v>2205</v>
      </c>
      <c r="E1086" s="46" t="s">
        <v>2206</v>
      </c>
      <c r="F1086" s="44">
        <v>32.3167422</v>
      </c>
      <c r="G1086" s="44">
        <v>-110.8103674</v>
      </c>
      <c r="H1086" s="15">
        <v>35.5</v>
      </c>
      <c r="I1086" s="15">
        <f t="shared" si="102"/>
        <v>91.944577916928012</v>
      </c>
      <c r="J1086" s="9"/>
      <c r="K1086" s="15"/>
      <c r="L1086" s="15">
        <v>44.8</v>
      </c>
      <c r="M1086" s="45">
        <f t="shared" si="113"/>
        <v>13.65504</v>
      </c>
      <c r="N1086" s="15">
        <v>2.4</v>
      </c>
      <c r="O1086" s="15">
        <f t="shared" si="114"/>
        <v>0.73152000000000006</v>
      </c>
      <c r="P1086" s="15">
        <v>108.2</v>
      </c>
      <c r="Q1086" s="15">
        <f t="shared" si="115"/>
        <v>10.052108928000001</v>
      </c>
      <c r="R1086" s="16" t="s">
        <v>1945</v>
      </c>
    </row>
    <row r="1087" spans="1:18" ht="15" customHeight="1" x14ac:dyDescent="0.25">
      <c r="A1087" s="3" t="s">
        <v>2037</v>
      </c>
      <c r="B1087" s="18" t="s">
        <v>2047</v>
      </c>
      <c r="C1087" s="46" t="s">
        <v>2186</v>
      </c>
      <c r="D1087" s="41" t="s">
        <v>2207</v>
      </c>
      <c r="E1087" s="46" t="s">
        <v>2208</v>
      </c>
      <c r="F1087" s="44">
        <v>31.985637740000001</v>
      </c>
      <c r="G1087" s="44">
        <v>-110.56646739999999</v>
      </c>
      <c r="H1087" s="15">
        <v>289</v>
      </c>
      <c r="I1087" s="15">
        <f t="shared" si="102"/>
        <v>748.50656388710411</v>
      </c>
      <c r="J1087" s="9">
        <v>1240</v>
      </c>
      <c r="K1087" s="15">
        <f t="shared" ref="K1087:K1094" si="117">J1087*0.3048^3</f>
        <v>35.112889774080003</v>
      </c>
      <c r="L1087" s="15">
        <v>116.8</v>
      </c>
      <c r="M1087" s="45">
        <f t="shared" si="113"/>
        <v>35.600639999999999</v>
      </c>
      <c r="N1087" s="15">
        <v>2.2000000000000002</v>
      </c>
      <c r="O1087" s="15">
        <f t="shared" si="114"/>
        <v>0.67056000000000004</v>
      </c>
      <c r="P1087" s="15">
        <v>251.6</v>
      </c>
      <c r="Q1087" s="15">
        <f t="shared" si="115"/>
        <v>23.374404864000002</v>
      </c>
      <c r="R1087" s="16" t="s">
        <v>1945</v>
      </c>
    </row>
    <row r="1088" spans="1:18" ht="15" customHeight="1" x14ac:dyDescent="0.25">
      <c r="A1088" s="3" t="s">
        <v>2037</v>
      </c>
      <c r="B1088" s="18" t="s">
        <v>2047</v>
      </c>
      <c r="C1088" s="46" t="s">
        <v>2186</v>
      </c>
      <c r="D1088" s="41" t="s">
        <v>2209</v>
      </c>
      <c r="E1088" s="46" t="s">
        <v>2210</v>
      </c>
      <c r="F1088" s="44">
        <v>31.99369299</v>
      </c>
      <c r="G1088" s="44">
        <v>-110.6450808</v>
      </c>
      <c r="H1088" s="15">
        <v>50.5</v>
      </c>
      <c r="I1088" s="15">
        <f t="shared" si="102"/>
        <v>130.79439957196803</v>
      </c>
      <c r="J1088" s="9">
        <v>665</v>
      </c>
      <c r="K1088" s="15">
        <f t="shared" si="117"/>
        <v>18.830702983680002</v>
      </c>
      <c r="L1088" s="15">
        <v>57.7</v>
      </c>
      <c r="M1088" s="45">
        <f t="shared" si="113"/>
        <v>17.586960000000001</v>
      </c>
      <c r="N1088" s="15">
        <v>2</v>
      </c>
      <c r="O1088" s="15">
        <f t="shared" si="114"/>
        <v>0.60960000000000003</v>
      </c>
      <c r="P1088" s="15">
        <v>113.5</v>
      </c>
      <c r="Q1088" s="15">
        <f t="shared" si="115"/>
        <v>10.544495040000001</v>
      </c>
      <c r="R1088" s="16" t="s">
        <v>1945</v>
      </c>
    </row>
    <row r="1089" spans="1:18" ht="15" customHeight="1" x14ac:dyDescent="0.25">
      <c r="A1089" s="3" t="s">
        <v>2037</v>
      </c>
      <c r="B1089" s="18" t="s">
        <v>2047</v>
      </c>
      <c r="C1089" s="46" t="s">
        <v>2186</v>
      </c>
      <c r="D1089" s="41" t="s">
        <v>2211</v>
      </c>
      <c r="E1089" s="46" t="s">
        <v>2212</v>
      </c>
      <c r="F1089" s="44">
        <v>32.12952258</v>
      </c>
      <c r="G1089" s="44">
        <v>-110.62591399999999</v>
      </c>
      <c r="H1089" s="15">
        <v>44.8</v>
      </c>
      <c r="I1089" s="15">
        <f t="shared" si="102"/>
        <v>116.03146734305281</v>
      </c>
      <c r="J1089" s="9">
        <v>768</v>
      </c>
      <c r="K1089" s="15">
        <f t="shared" si="117"/>
        <v>21.747338182656001</v>
      </c>
      <c r="L1089" s="15">
        <v>55.6</v>
      </c>
      <c r="M1089" s="45">
        <f t="shared" si="113"/>
        <v>16.94688</v>
      </c>
      <c r="N1089" s="15">
        <v>2.1</v>
      </c>
      <c r="O1089" s="15">
        <f t="shared" si="114"/>
        <v>0.64008000000000009</v>
      </c>
      <c r="P1089" s="15">
        <v>19.100000000000001</v>
      </c>
      <c r="Q1089" s="15">
        <f t="shared" si="115"/>
        <v>1.7744480640000002</v>
      </c>
      <c r="R1089" s="16" t="s">
        <v>1945</v>
      </c>
    </row>
    <row r="1090" spans="1:18" ht="15" customHeight="1" x14ac:dyDescent="0.25">
      <c r="A1090" s="3" t="s">
        <v>2037</v>
      </c>
      <c r="B1090" s="18" t="s">
        <v>2047</v>
      </c>
      <c r="C1090" s="46" t="s">
        <v>2186</v>
      </c>
      <c r="D1090" s="41" t="s">
        <v>2213</v>
      </c>
      <c r="E1090" s="46" t="s">
        <v>2214</v>
      </c>
      <c r="F1090" s="44">
        <v>32.565072860000001</v>
      </c>
      <c r="G1090" s="44">
        <v>-110.8473247</v>
      </c>
      <c r="H1090" s="15">
        <v>42.3</v>
      </c>
      <c r="I1090" s="15">
        <f t="shared" si="102"/>
        <v>109.5564970672128</v>
      </c>
      <c r="J1090" s="9">
        <v>330</v>
      </c>
      <c r="K1090" s="15">
        <f t="shared" si="117"/>
        <v>9.3445593753600011</v>
      </c>
      <c r="L1090" s="15">
        <v>37.700000000000003</v>
      </c>
      <c r="M1090" s="45">
        <f t="shared" si="113"/>
        <v>11.490960000000001</v>
      </c>
      <c r="N1090" s="15">
        <v>1.6</v>
      </c>
      <c r="O1090" s="15">
        <f t="shared" si="114"/>
        <v>0.48768000000000006</v>
      </c>
      <c r="P1090" s="15">
        <v>61.7</v>
      </c>
      <c r="Q1090" s="15">
        <f t="shared" si="115"/>
        <v>5.7321175680000005</v>
      </c>
      <c r="R1090" s="16" t="s">
        <v>1945</v>
      </c>
    </row>
    <row r="1091" spans="1:18" ht="15" customHeight="1" x14ac:dyDescent="0.25">
      <c r="A1091" s="3" t="s">
        <v>2037</v>
      </c>
      <c r="B1091" s="18" t="s">
        <v>2047</v>
      </c>
      <c r="C1091" s="46" t="s">
        <v>2186</v>
      </c>
      <c r="D1091" s="41" t="s">
        <v>2215</v>
      </c>
      <c r="E1091" s="46" t="s">
        <v>2216</v>
      </c>
      <c r="F1091" s="44">
        <v>31.838972380000001</v>
      </c>
      <c r="G1091" s="44">
        <v>-111.4042694</v>
      </c>
      <c r="H1091" s="15">
        <v>463</v>
      </c>
      <c r="I1091" s="15">
        <f t="shared" ref="I1091:I1154" si="118">H1091*1.609344^2</f>
        <v>1199.1644950855682</v>
      </c>
      <c r="J1091" s="9">
        <v>900</v>
      </c>
      <c r="K1091" s="15">
        <f t="shared" si="117"/>
        <v>25.485161932800004</v>
      </c>
      <c r="L1091" s="15">
        <v>143.6</v>
      </c>
      <c r="M1091" s="45">
        <f t="shared" si="113"/>
        <v>43.769280000000002</v>
      </c>
      <c r="N1091" s="15">
        <v>1.6</v>
      </c>
      <c r="O1091" s="15">
        <f t="shared" si="114"/>
        <v>0.48768000000000006</v>
      </c>
      <c r="P1091" s="15">
        <v>229.2</v>
      </c>
      <c r="Q1091" s="15">
        <f t="shared" si="115"/>
        <v>21.293376767999998</v>
      </c>
      <c r="R1091" s="16" t="s">
        <v>1945</v>
      </c>
    </row>
    <row r="1092" spans="1:18" ht="15" customHeight="1" x14ac:dyDescent="0.25">
      <c r="A1092" s="3" t="s">
        <v>2037</v>
      </c>
      <c r="B1092" s="18" t="s">
        <v>2047</v>
      </c>
      <c r="C1092" s="46" t="s">
        <v>2186</v>
      </c>
      <c r="D1092" s="41" t="s">
        <v>2217</v>
      </c>
      <c r="E1092" s="46" t="s">
        <v>2218</v>
      </c>
      <c r="F1092" s="44">
        <v>33.827826199999997</v>
      </c>
      <c r="G1092" s="44">
        <v>-110.8562266</v>
      </c>
      <c r="H1092" s="15">
        <v>200</v>
      </c>
      <c r="I1092" s="15">
        <f t="shared" si="118"/>
        <v>517.99762206720004</v>
      </c>
      <c r="J1092" s="9">
        <v>1200</v>
      </c>
      <c r="K1092" s="15">
        <f t="shared" si="117"/>
        <v>33.980215910400005</v>
      </c>
      <c r="L1092" s="15">
        <v>76</v>
      </c>
      <c r="M1092" s="45">
        <f t="shared" si="113"/>
        <v>23.1648</v>
      </c>
      <c r="N1092" s="15">
        <v>4.3</v>
      </c>
      <c r="O1092" s="15">
        <f t="shared" si="114"/>
        <v>1.31064</v>
      </c>
      <c r="P1092" s="15">
        <v>328</v>
      </c>
      <c r="Q1092" s="15">
        <f t="shared" si="115"/>
        <v>30.472197120000004</v>
      </c>
      <c r="R1092" s="16" t="s">
        <v>1945</v>
      </c>
    </row>
    <row r="1093" spans="1:18" ht="15" customHeight="1" x14ac:dyDescent="0.25">
      <c r="A1093" s="3" t="s">
        <v>2037</v>
      </c>
      <c r="B1093" s="18" t="s">
        <v>2047</v>
      </c>
      <c r="C1093" s="46" t="s">
        <v>2186</v>
      </c>
      <c r="D1093" s="41" t="s">
        <v>2219</v>
      </c>
      <c r="E1093" s="46" t="s">
        <v>2220</v>
      </c>
      <c r="F1093" s="44">
        <v>34.033373500000003</v>
      </c>
      <c r="G1093" s="44">
        <v>-111.292355</v>
      </c>
      <c r="H1093" s="15">
        <v>122</v>
      </c>
      <c r="I1093" s="15">
        <f t="shared" si="118"/>
        <v>315.97854946099204</v>
      </c>
      <c r="J1093" s="9">
        <v>1738</v>
      </c>
      <c r="K1093" s="15">
        <f t="shared" si="117"/>
        <v>49.214679376896008</v>
      </c>
      <c r="L1093" s="15">
        <v>70.5</v>
      </c>
      <c r="M1093" s="45">
        <f t="shared" si="113"/>
        <v>21.488400000000002</v>
      </c>
      <c r="N1093" s="15">
        <v>3.1</v>
      </c>
      <c r="O1093" s="15">
        <f t="shared" si="114"/>
        <v>0.94488000000000005</v>
      </c>
      <c r="P1093" s="15">
        <v>220</v>
      </c>
      <c r="Q1093" s="15">
        <f t="shared" si="115"/>
        <v>20.438668799999999</v>
      </c>
      <c r="R1093" s="16" t="s">
        <v>1945</v>
      </c>
    </row>
    <row r="1094" spans="1:18" ht="15" customHeight="1" x14ac:dyDescent="0.25">
      <c r="A1094" s="3" t="s">
        <v>2037</v>
      </c>
      <c r="B1094" s="18" t="s">
        <v>2047</v>
      </c>
      <c r="C1094" s="18" t="s">
        <v>2186</v>
      </c>
      <c r="D1094" s="41" t="s">
        <v>2221</v>
      </c>
      <c r="E1094" s="18" t="s">
        <v>2222</v>
      </c>
      <c r="F1094" s="44">
        <v>33.980041300000003</v>
      </c>
      <c r="G1094" s="44">
        <v>-111.30346590000001</v>
      </c>
      <c r="H1094" s="15">
        <v>675</v>
      </c>
      <c r="I1094" s="15">
        <f t="shared" si="118"/>
        <v>1748.2419744768001</v>
      </c>
      <c r="J1094" s="9">
        <v>5000</v>
      </c>
      <c r="K1094" s="15">
        <f t="shared" si="117"/>
        <v>141.58423296000001</v>
      </c>
      <c r="L1094" s="15">
        <v>179.9</v>
      </c>
      <c r="M1094" s="45">
        <f t="shared" si="113"/>
        <v>54.833520000000007</v>
      </c>
      <c r="N1094" s="15">
        <v>4.5</v>
      </c>
      <c r="O1094" s="15">
        <f t="shared" si="114"/>
        <v>1.3716000000000002</v>
      </c>
      <c r="P1094" s="15">
        <v>813.9</v>
      </c>
      <c r="Q1094" s="15">
        <f t="shared" si="115"/>
        <v>75.613784256000002</v>
      </c>
      <c r="R1094" s="16" t="s">
        <v>1945</v>
      </c>
    </row>
    <row r="1095" spans="1:18" ht="15" customHeight="1" x14ac:dyDescent="0.25">
      <c r="A1095" s="3" t="s">
        <v>2037</v>
      </c>
      <c r="B1095" s="18" t="s">
        <v>2047</v>
      </c>
      <c r="C1095" s="18" t="s">
        <v>2186</v>
      </c>
      <c r="D1095" s="41" t="s">
        <v>2223</v>
      </c>
      <c r="E1095" s="18" t="s">
        <v>2224</v>
      </c>
      <c r="F1095" s="18">
        <v>33.866710300000001</v>
      </c>
      <c r="G1095" s="18">
        <v>-111.30068660000001</v>
      </c>
      <c r="H1095" s="18">
        <v>841</v>
      </c>
      <c r="I1095" s="15">
        <f t="shared" si="118"/>
        <v>2178.1800007925763</v>
      </c>
      <c r="J1095" s="9">
        <f>K1095*(1/0.3048^2)</f>
        <v>1176.4954085463726</v>
      </c>
      <c r="K1095" s="25">
        <v>109.3</v>
      </c>
      <c r="L1095" s="15">
        <f>M1095*(1/0.3048)</f>
        <v>187.007874015748</v>
      </c>
      <c r="M1095" s="42">
        <v>57</v>
      </c>
      <c r="N1095" s="15">
        <f>O1095*(1/0.3048)</f>
        <v>3.0183727034120733</v>
      </c>
      <c r="O1095" s="25">
        <v>0.92</v>
      </c>
      <c r="P1095" s="15">
        <f>Q1095*(1/0.3048^2)</f>
        <v>564.0289058355894</v>
      </c>
      <c r="Q1095" s="36">
        <v>52.4</v>
      </c>
      <c r="R1095" s="37" t="s">
        <v>1799</v>
      </c>
    </row>
    <row r="1096" spans="1:18" ht="15" customHeight="1" x14ac:dyDescent="0.25">
      <c r="A1096" s="3" t="s">
        <v>2037</v>
      </c>
      <c r="B1096" s="18" t="s">
        <v>2047</v>
      </c>
      <c r="C1096" s="18" t="s">
        <v>2186</v>
      </c>
      <c r="D1096" s="41" t="s">
        <v>2225</v>
      </c>
      <c r="E1096" s="18" t="s">
        <v>2226</v>
      </c>
      <c r="F1096" s="44">
        <v>34.895020160000001</v>
      </c>
      <c r="G1096" s="44">
        <v>-112.34294679999999</v>
      </c>
      <c r="H1096" s="15">
        <v>2507</v>
      </c>
      <c r="I1096" s="15">
        <f t="shared" si="118"/>
        <v>6493.1001926123527</v>
      </c>
      <c r="J1096" s="9">
        <v>947</v>
      </c>
      <c r="K1096" s="15">
        <f>J1096*0.3048^3</f>
        <v>26.816053722624005</v>
      </c>
      <c r="L1096" s="15">
        <v>92.4</v>
      </c>
      <c r="M1096" s="45">
        <f t="shared" ref="M1096:M1135" si="119">L1096*0.3048</f>
        <v>28.163520000000002</v>
      </c>
      <c r="N1096" s="15">
        <v>1.8</v>
      </c>
      <c r="O1096" s="15">
        <f t="shared" ref="O1096:O1135" si="120">N1096*0.3048</f>
        <v>0.54864000000000002</v>
      </c>
      <c r="P1096" s="15">
        <v>171.3</v>
      </c>
      <c r="Q1096" s="15">
        <f t="shared" ref="Q1096:Q1135" si="121">P1096*0.3048*0.3048</f>
        <v>15.914290752000003</v>
      </c>
      <c r="R1096" s="16" t="s">
        <v>1945</v>
      </c>
    </row>
    <row r="1097" spans="1:18" ht="15" customHeight="1" x14ac:dyDescent="0.25">
      <c r="A1097" s="3" t="s">
        <v>2037</v>
      </c>
      <c r="B1097" s="18" t="s">
        <v>2047</v>
      </c>
      <c r="C1097" s="18" t="s">
        <v>2186</v>
      </c>
      <c r="D1097" s="41" t="s">
        <v>2227</v>
      </c>
      <c r="E1097" s="18" t="s">
        <v>2228</v>
      </c>
      <c r="F1097" s="44">
        <v>34.852241599999999</v>
      </c>
      <c r="G1097" s="44">
        <v>-112.065994</v>
      </c>
      <c r="H1097" s="15">
        <v>3503</v>
      </c>
      <c r="I1097" s="15">
        <f t="shared" si="118"/>
        <v>9072.7283505070081</v>
      </c>
      <c r="J1097" s="9">
        <v>2400</v>
      </c>
      <c r="K1097" s="15">
        <f>J1097*0.3048^3</f>
        <v>67.960431820800011</v>
      </c>
      <c r="L1097" s="15">
        <v>123.7</v>
      </c>
      <c r="M1097" s="45">
        <f t="shared" si="119"/>
        <v>37.703760000000003</v>
      </c>
      <c r="N1097" s="15">
        <v>3.1</v>
      </c>
      <c r="O1097" s="15">
        <f t="shared" si="120"/>
        <v>0.94488000000000005</v>
      </c>
      <c r="P1097" s="15">
        <v>380.5</v>
      </c>
      <c r="Q1097" s="15">
        <f t="shared" si="121"/>
        <v>35.349606720000004</v>
      </c>
      <c r="R1097" s="16" t="s">
        <v>1945</v>
      </c>
    </row>
    <row r="1098" spans="1:18" ht="15" customHeight="1" x14ac:dyDescent="0.25">
      <c r="A1098" s="3" t="s">
        <v>2037</v>
      </c>
      <c r="B1098" s="18" t="s">
        <v>2047</v>
      </c>
      <c r="C1098" s="18" t="s">
        <v>2186</v>
      </c>
      <c r="D1098" s="41" t="s">
        <v>2229</v>
      </c>
      <c r="E1098" s="18" t="s">
        <v>2230</v>
      </c>
      <c r="F1098" s="44">
        <v>34.674744089999997</v>
      </c>
      <c r="G1098" s="44">
        <v>-111.672094</v>
      </c>
      <c r="H1098" s="15">
        <v>111</v>
      </c>
      <c r="I1098" s="15">
        <f t="shared" si="118"/>
        <v>287.48868024729603</v>
      </c>
      <c r="J1098" s="9">
        <v>1185</v>
      </c>
      <c r="K1098" s="15">
        <f>J1098*0.3048^3</f>
        <v>33.555463211520006</v>
      </c>
      <c r="L1098" s="15">
        <v>90</v>
      </c>
      <c r="M1098" s="45">
        <f t="shared" si="119"/>
        <v>27.432000000000002</v>
      </c>
      <c r="N1098" s="15">
        <v>2.7</v>
      </c>
      <c r="O1098" s="15">
        <f t="shared" si="120"/>
        <v>0.82296000000000014</v>
      </c>
      <c r="P1098" s="15">
        <v>245</v>
      </c>
      <c r="Q1098" s="15">
        <f t="shared" si="121"/>
        <v>22.7612448</v>
      </c>
      <c r="R1098" s="16" t="s">
        <v>1945</v>
      </c>
    </row>
    <row r="1099" spans="1:18" ht="15" customHeight="1" x14ac:dyDescent="0.25">
      <c r="A1099" s="3" t="s">
        <v>2037</v>
      </c>
      <c r="B1099" s="18" t="s">
        <v>2047</v>
      </c>
      <c r="C1099" s="46" t="s">
        <v>2186</v>
      </c>
      <c r="D1099" s="41" t="s">
        <v>2231</v>
      </c>
      <c r="E1099" s="46" t="s">
        <v>2232</v>
      </c>
      <c r="F1099" s="44">
        <v>34.695298999999999</v>
      </c>
      <c r="G1099" s="44">
        <v>-111.7143174</v>
      </c>
      <c r="H1099" s="15">
        <v>48</v>
      </c>
      <c r="I1099" s="15">
        <f t="shared" si="118"/>
        <v>124.31942929612802</v>
      </c>
      <c r="J1099" s="9"/>
      <c r="K1099" s="15"/>
      <c r="L1099" s="15">
        <v>72</v>
      </c>
      <c r="M1099" s="45">
        <f t="shared" si="119"/>
        <v>21.945600000000002</v>
      </c>
      <c r="N1099" s="15">
        <v>1.4</v>
      </c>
      <c r="O1099" s="15">
        <f t="shared" si="120"/>
        <v>0.42671999999999999</v>
      </c>
      <c r="P1099" s="15">
        <v>101.7</v>
      </c>
      <c r="Q1099" s="15">
        <f t="shared" si="121"/>
        <v>9.4482391680000006</v>
      </c>
      <c r="R1099" s="16" t="s">
        <v>1945</v>
      </c>
    </row>
    <row r="1100" spans="1:18" x14ac:dyDescent="0.25">
      <c r="A1100" s="3" t="s">
        <v>2037</v>
      </c>
      <c r="B1100" s="18" t="s">
        <v>2047</v>
      </c>
      <c r="C1100" s="46" t="s">
        <v>2186</v>
      </c>
      <c r="D1100" s="41" t="s">
        <v>2233</v>
      </c>
      <c r="E1100" s="46" t="s">
        <v>2234</v>
      </c>
      <c r="F1100" s="44">
        <v>34.728631460000003</v>
      </c>
      <c r="G1100" s="44">
        <v>-111.77570799999999</v>
      </c>
      <c r="H1100" s="15">
        <v>142</v>
      </c>
      <c r="I1100" s="15">
        <f t="shared" si="118"/>
        <v>367.77831166771205</v>
      </c>
      <c r="J1100" s="9">
        <v>1500</v>
      </c>
      <c r="K1100" s="15">
        <f t="shared" ref="K1100:K1135" si="122">J1100*0.3048^3</f>
        <v>42.475269888000007</v>
      </c>
      <c r="L1100" s="15">
        <v>123</v>
      </c>
      <c r="M1100" s="45">
        <f t="shared" si="119"/>
        <v>37.490400000000001</v>
      </c>
      <c r="N1100" s="15">
        <v>2.6</v>
      </c>
      <c r="O1100" s="15">
        <f t="shared" si="120"/>
        <v>0.79248000000000007</v>
      </c>
      <c r="P1100" s="15">
        <v>317</v>
      </c>
      <c r="Q1100" s="15">
        <f t="shared" si="121"/>
        <v>29.450263680000003</v>
      </c>
      <c r="R1100" s="16" t="s">
        <v>1945</v>
      </c>
    </row>
    <row r="1101" spans="1:18" x14ac:dyDescent="0.25">
      <c r="A1101" s="3" t="s">
        <v>2037</v>
      </c>
      <c r="B1101" s="18" t="s">
        <v>2047</v>
      </c>
      <c r="C1101" s="18" t="s">
        <v>2186</v>
      </c>
      <c r="D1101" s="41" t="s">
        <v>2235</v>
      </c>
      <c r="E1101" s="18" t="s">
        <v>2236</v>
      </c>
      <c r="F1101" s="44">
        <v>34.538636060000002</v>
      </c>
      <c r="G1101" s="44">
        <v>-111.69403560000001</v>
      </c>
      <c r="H1101" s="15">
        <v>241</v>
      </c>
      <c r="I1101" s="15">
        <f t="shared" si="118"/>
        <v>624.18713459097603</v>
      </c>
      <c r="J1101" s="9">
        <v>2576</v>
      </c>
      <c r="K1101" s="15">
        <f t="shared" si="122"/>
        <v>72.944196820992005</v>
      </c>
      <c r="L1101" s="15">
        <v>102</v>
      </c>
      <c r="M1101" s="45">
        <f t="shared" si="119"/>
        <v>31.089600000000001</v>
      </c>
      <c r="N1101" s="15">
        <v>3.8</v>
      </c>
      <c r="O1101" s="15">
        <f t="shared" si="120"/>
        <v>1.1582399999999999</v>
      </c>
      <c r="P1101" s="15">
        <v>391</v>
      </c>
      <c r="Q1101" s="15">
        <f t="shared" si="121"/>
        <v>36.325088640000004</v>
      </c>
      <c r="R1101" s="16" t="s">
        <v>1945</v>
      </c>
    </row>
    <row r="1102" spans="1:18" x14ac:dyDescent="0.25">
      <c r="A1102" s="3" t="s">
        <v>2037</v>
      </c>
      <c r="B1102" s="18" t="s">
        <v>2047</v>
      </c>
      <c r="C1102" s="18" t="s">
        <v>2186</v>
      </c>
      <c r="D1102" s="41" t="s">
        <v>2237</v>
      </c>
      <c r="E1102" s="18" t="s">
        <v>2238</v>
      </c>
      <c r="F1102" s="44">
        <v>34.4483605</v>
      </c>
      <c r="G1102" s="44">
        <v>-111.78987050000001</v>
      </c>
      <c r="H1102" s="15">
        <v>5009</v>
      </c>
      <c r="I1102" s="15">
        <f t="shared" si="118"/>
        <v>12973.250444673025</v>
      </c>
      <c r="J1102" s="9">
        <v>4225</v>
      </c>
      <c r="K1102" s="15">
        <f t="shared" si="122"/>
        <v>119.63867685120002</v>
      </c>
      <c r="L1102" s="15">
        <v>171</v>
      </c>
      <c r="M1102" s="45">
        <f t="shared" si="119"/>
        <v>52.120800000000003</v>
      </c>
      <c r="N1102" s="15">
        <v>4.7</v>
      </c>
      <c r="O1102" s="15">
        <f t="shared" si="120"/>
        <v>1.4325600000000001</v>
      </c>
      <c r="P1102" s="15">
        <v>799</v>
      </c>
      <c r="Q1102" s="15">
        <f t="shared" si="121"/>
        <v>74.22952896000001</v>
      </c>
      <c r="R1102" s="16" t="s">
        <v>1945</v>
      </c>
    </row>
    <row r="1103" spans="1:18" x14ac:dyDescent="0.25">
      <c r="A1103" s="3" t="s">
        <v>2037</v>
      </c>
      <c r="B1103" s="18" t="s">
        <v>2047</v>
      </c>
      <c r="C1103" s="46" t="s">
        <v>2186</v>
      </c>
      <c r="D1103" s="41" t="s">
        <v>2239</v>
      </c>
      <c r="E1103" s="46" t="s">
        <v>2240</v>
      </c>
      <c r="F1103" s="44">
        <v>34.391697100000002</v>
      </c>
      <c r="G1103" s="44">
        <v>-111.26874669999999</v>
      </c>
      <c r="H1103" s="15">
        <v>6.34</v>
      </c>
      <c r="I1103" s="15">
        <f t="shared" si="118"/>
        <v>16.420524619530241</v>
      </c>
      <c r="J1103" s="9">
        <v>115</v>
      </c>
      <c r="K1103" s="15">
        <f t="shared" si="122"/>
        <v>3.2564373580800003</v>
      </c>
      <c r="L1103" s="15">
        <v>25.2</v>
      </c>
      <c r="M1103" s="45">
        <f t="shared" si="119"/>
        <v>7.6809599999999998</v>
      </c>
      <c r="N1103" s="15">
        <v>1.2</v>
      </c>
      <c r="O1103" s="15">
        <f t="shared" si="120"/>
        <v>0.36576000000000003</v>
      </c>
      <c r="P1103" s="15">
        <v>30.5</v>
      </c>
      <c r="Q1103" s="15">
        <f t="shared" si="121"/>
        <v>2.8335427200000001</v>
      </c>
      <c r="R1103" s="16" t="s">
        <v>1945</v>
      </c>
    </row>
    <row r="1104" spans="1:18" x14ac:dyDescent="0.25">
      <c r="A1104" s="3" t="s">
        <v>2037</v>
      </c>
      <c r="B1104" s="18" t="s">
        <v>2047</v>
      </c>
      <c r="C1104" s="18" t="s">
        <v>2186</v>
      </c>
      <c r="D1104" s="41" t="s">
        <v>2241</v>
      </c>
      <c r="E1104" s="18" t="s">
        <v>2242</v>
      </c>
      <c r="F1104" s="44">
        <v>33.69421054</v>
      </c>
      <c r="G1104" s="44">
        <v>-111.541802</v>
      </c>
      <c r="H1104" s="15">
        <v>164</v>
      </c>
      <c r="I1104" s="15">
        <f t="shared" si="118"/>
        <v>424.75805009510407</v>
      </c>
      <c r="J1104" s="9">
        <v>1300</v>
      </c>
      <c r="K1104" s="15">
        <f t="shared" si="122"/>
        <v>36.811900569600006</v>
      </c>
      <c r="L1104" s="15">
        <v>89.1</v>
      </c>
      <c r="M1104" s="45">
        <f t="shared" si="119"/>
        <v>27.157679999999999</v>
      </c>
      <c r="N1104" s="15">
        <v>2.2999999999999998</v>
      </c>
      <c r="O1104" s="15">
        <f t="shared" si="120"/>
        <v>0.70104</v>
      </c>
      <c r="P1104" s="15">
        <v>191.3</v>
      </c>
      <c r="Q1104" s="15">
        <f t="shared" si="121"/>
        <v>17.772351552000003</v>
      </c>
      <c r="R1104" s="16" t="s">
        <v>1945</v>
      </c>
    </row>
    <row r="1105" spans="1:18" x14ac:dyDescent="0.25">
      <c r="A1105" s="3" t="s">
        <v>2037</v>
      </c>
      <c r="B1105" s="18" t="s">
        <v>2047</v>
      </c>
      <c r="C1105" s="46" t="s">
        <v>2186</v>
      </c>
      <c r="D1105" s="41" t="s">
        <v>2243</v>
      </c>
      <c r="E1105" s="46" t="s">
        <v>2244</v>
      </c>
      <c r="F1105" s="44">
        <v>34.315307300000001</v>
      </c>
      <c r="G1105" s="44">
        <v>-112.06404550000001</v>
      </c>
      <c r="H1105" s="15">
        <v>585</v>
      </c>
      <c r="I1105" s="15">
        <f t="shared" si="118"/>
        <v>1515.1430445465601</v>
      </c>
      <c r="J1105" s="9">
        <v>2100</v>
      </c>
      <c r="K1105" s="15">
        <f t="shared" si="122"/>
        <v>59.46537784320001</v>
      </c>
      <c r="L1105" s="15">
        <v>115.2</v>
      </c>
      <c r="M1105" s="45">
        <f t="shared" si="119"/>
        <v>35.112960000000001</v>
      </c>
      <c r="N1105" s="15">
        <v>2.8</v>
      </c>
      <c r="O1105" s="15">
        <f t="shared" si="120"/>
        <v>0.85343999999999998</v>
      </c>
      <c r="P1105" s="15">
        <v>317.5</v>
      </c>
      <c r="Q1105" s="15">
        <f t="shared" si="121"/>
        <v>29.496715200000001</v>
      </c>
      <c r="R1105" s="16" t="s">
        <v>1945</v>
      </c>
    </row>
    <row r="1106" spans="1:18" x14ac:dyDescent="0.25">
      <c r="A1106" s="3" t="s">
        <v>2037</v>
      </c>
      <c r="B1106" s="18" t="s">
        <v>2047</v>
      </c>
      <c r="C1106" s="46" t="s">
        <v>2186</v>
      </c>
      <c r="D1106" s="41" t="s">
        <v>2245</v>
      </c>
      <c r="E1106" s="46" t="s">
        <v>2246</v>
      </c>
      <c r="F1106" s="44">
        <v>33.97420168</v>
      </c>
      <c r="G1106" s="44">
        <v>-112.0990458</v>
      </c>
      <c r="H1106" s="15">
        <v>68.3</v>
      </c>
      <c r="I1106" s="15">
        <f t="shared" si="118"/>
        <v>176.8961879359488</v>
      </c>
      <c r="J1106" s="9">
        <v>460</v>
      </c>
      <c r="K1106" s="15">
        <f t="shared" si="122"/>
        <v>13.025749432320001</v>
      </c>
      <c r="L1106" s="15">
        <v>63.4</v>
      </c>
      <c r="M1106" s="45">
        <f t="shared" si="119"/>
        <v>19.32432</v>
      </c>
      <c r="N1106" s="15">
        <v>1.8</v>
      </c>
      <c r="O1106" s="15">
        <f t="shared" si="120"/>
        <v>0.54864000000000002</v>
      </c>
      <c r="P1106" s="15">
        <v>11</v>
      </c>
      <c r="Q1106" s="15">
        <f t="shared" si="121"/>
        <v>1.0219334400000002</v>
      </c>
      <c r="R1106" s="16" t="s">
        <v>1945</v>
      </c>
    </row>
    <row r="1107" spans="1:18" x14ac:dyDescent="0.25">
      <c r="A1107" s="3" t="s">
        <v>2247</v>
      </c>
      <c r="B1107" s="18" t="s">
        <v>2248</v>
      </c>
      <c r="C1107" s="18" t="s">
        <v>2249</v>
      </c>
      <c r="D1107" s="41" t="s">
        <v>2250</v>
      </c>
      <c r="E1107" s="18" t="s">
        <v>2251</v>
      </c>
      <c r="F1107" s="44">
        <v>36.991338900000002</v>
      </c>
      <c r="G1107" s="44">
        <v>-121.9557933</v>
      </c>
      <c r="H1107" s="15">
        <v>40.200000000000003</v>
      </c>
      <c r="I1107" s="15">
        <f t="shared" si="118"/>
        <v>104.11752203550722</v>
      </c>
      <c r="J1107" s="9">
        <v>1827.5</v>
      </c>
      <c r="K1107" s="15">
        <f t="shared" si="122"/>
        <v>51.749037146880006</v>
      </c>
      <c r="L1107" s="15">
        <v>54.32</v>
      </c>
      <c r="M1107" s="45">
        <f t="shared" si="119"/>
        <v>16.556736000000001</v>
      </c>
      <c r="N1107" s="15">
        <v>6.54</v>
      </c>
      <c r="O1107" s="15">
        <f t="shared" si="120"/>
        <v>1.9933920000000001</v>
      </c>
      <c r="P1107" s="15">
        <v>368.38</v>
      </c>
      <c r="Q1107" s="15">
        <f t="shared" si="121"/>
        <v>34.223621875200003</v>
      </c>
      <c r="R1107" s="16" t="s">
        <v>2252</v>
      </c>
    </row>
    <row r="1108" spans="1:18" x14ac:dyDescent="0.25">
      <c r="A1108" s="3" t="s">
        <v>2247</v>
      </c>
      <c r="B1108" s="18" t="s">
        <v>2248</v>
      </c>
      <c r="C1108" s="18" t="s">
        <v>2249</v>
      </c>
      <c r="D1108" s="41" t="s">
        <v>2253</v>
      </c>
      <c r="E1108" s="18" t="s">
        <v>2254</v>
      </c>
      <c r="F1108" s="44">
        <v>37.206611359999997</v>
      </c>
      <c r="G1108" s="44">
        <v>-122.14496440000001</v>
      </c>
      <c r="H1108" s="15">
        <v>6.17</v>
      </c>
      <c r="I1108" s="15">
        <f t="shared" si="118"/>
        <v>15.980226640773122</v>
      </c>
      <c r="J1108" s="9">
        <v>383.8</v>
      </c>
      <c r="K1108" s="15">
        <f t="shared" si="122"/>
        <v>10.868005722009602</v>
      </c>
      <c r="L1108" s="15">
        <v>23.85</v>
      </c>
      <c r="M1108" s="45">
        <f t="shared" si="119"/>
        <v>7.2694800000000006</v>
      </c>
      <c r="N1108" s="15">
        <v>1.65</v>
      </c>
      <c r="O1108" s="15">
        <f t="shared" si="120"/>
        <v>0.50292000000000003</v>
      </c>
      <c r="P1108" s="15">
        <v>108.41</v>
      </c>
      <c r="Q1108" s="15">
        <f t="shared" si="121"/>
        <v>10.071618566400002</v>
      </c>
      <c r="R1108" s="16" t="s">
        <v>2252</v>
      </c>
    </row>
    <row r="1109" spans="1:18" x14ac:dyDescent="0.25">
      <c r="A1109" s="3" t="s">
        <v>2247</v>
      </c>
      <c r="B1109" s="18" t="s">
        <v>2248</v>
      </c>
      <c r="C1109" s="18" t="s">
        <v>2249</v>
      </c>
      <c r="D1109" s="41" t="s">
        <v>2255</v>
      </c>
      <c r="E1109" s="18" t="s">
        <v>2256</v>
      </c>
      <c r="F1109" s="44">
        <v>37.044393100000001</v>
      </c>
      <c r="G1109" s="44">
        <v>-122.072464</v>
      </c>
      <c r="H1109" s="15">
        <v>106</v>
      </c>
      <c r="I1109" s="15">
        <f t="shared" si="118"/>
        <v>274.53873969561602</v>
      </c>
      <c r="J1109" s="9">
        <v>5136.5600000000004</v>
      </c>
      <c r="K1109" s="15">
        <f t="shared" si="122"/>
        <v>145.45118153060355</v>
      </c>
      <c r="L1109" s="15">
        <v>104.19</v>
      </c>
      <c r="M1109" s="45">
        <f t="shared" si="119"/>
        <v>31.757111999999999</v>
      </c>
      <c r="N1109" s="15">
        <v>9.6199999999999992</v>
      </c>
      <c r="O1109" s="15">
        <f t="shared" si="120"/>
        <v>2.9321760000000001</v>
      </c>
      <c r="P1109" s="15">
        <v>987.68</v>
      </c>
      <c r="Q1109" s="15">
        <f t="shared" si="121"/>
        <v>91.758474547200009</v>
      </c>
      <c r="R1109" s="16" t="s">
        <v>2252</v>
      </c>
    </row>
    <row r="1110" spans="1:18" x14ac:dyDescent="0.25">
      <c r="A1110" s="3" t="s">
        <v>2247</v>
      </c>
      <c r="B1110" s="18" t="s">
        <v>2248</v>
      </c>
      <c r="C1110" s="18" t="s">
        <v>2249</v>
      </c>
      <c r="D1110" s="41" t="s">
        <v>2257</v>
      </c>
      <c r="E1110" s="18" t="s">
        <v>2258</v>
      </c>
      <c r="F1110" s="44">
        <v>37.260777070000003</v>
      </c>
      <c r="G1110" s="44">
        <v>-122.32886019999999</v>
      </c>
      <c r="H1110" s="15">
        <v>45.9</v>
      </c>
      <c r="I1110" s="15">
        <f t="shared" si="118"/>
        <v>118.88045426442241</v>
      </c>
      <c r="J1110" s="9">
        <v>1352.16</v>
      </c>
      <c r="K1110" s="15">
        <f t="shared" si="122"/>
        <v>38.288907287838725</v>
      </c>
      <c r="L1110" s="15">
        <v>52.53</v>
      </c>
      <c r="M1110" s="45">
        <f t="shared" si="119"/>
        <v>16.011144000000002</v>
      </c>
      <c r="N1110" s="15">
        <v>5.92</v>
      </c>
      <c r="O1110" s="15">
        <f t="shared" si="120"/>
        <v>1.804416</v>
      </c>
      <c r="P1110" s="15">
        <v>312.07</v>
      </c>
      <c r="Q1110" s="15">
        <f t="shared" si="121"/>
        <v>28.992251692800004</v>
      </c>
      <c r="R1110" s="16" t="s">
        <v>2252</v>
      </c>
    </row>
    <row r="1111" spans="1:18" x14ac:dyDescent="0.25">
      <c r="A1111" s="3" t="s">
        <v>2247</v>
      </c>
      <c r="B1111" s="18" t="s">
        <v>2248</v>
      </c>
      <c r="C1111" s="18" t="s">
        <v>2259</v>
      </c>
      <c r="D1111" s="43" t="s">
        <v>2260</v>
      </c>
      <c r="E1111" s="18" t="s">
        <v>2261</v>
      </c>
      <c r="F1111" s="44">
        <v>46.3739937</v>
      </c>
      <c r="G1111" s="44">
        <v>-123.743482</v>
      </c>
      <c r="H1111" s="15">
        <v>54.8</v>
      </c>
      <c r="I1111" s="15">
        <f t="shared" si="118"/>
        <v>141.93134844641281</v>
      </c>
      <c r="J1111" s="9">
        <v>2248</v>
      </c>
      <c r="K1111" s="15">
        <f t="shared" si="122"/>
        <v>63.65627113881601</v>
      </c>
      <c r="L1111" s="15">
        <v>95</v>
      </c>
      <c r="M1111" s="45">
        <f t="shared" si="119"/>
        <v>28.956000000000003</v>
      </c>
      <c r="N1111" s="15">
        <v>4.5999999999999996</v>
      </c>
      <c r="O1111" s="15">
        <f t="shared" si="120"/>
        <v>1.40208</v>
      </c>
      <c r="P1111" s="15">
        <v>437</v>
      </c>
      <c r="Q1111" s="15">
        <f t="shared" si="121"/>
        <v>40.598628480000002</v>
      </c>
      <c r="R1111" s="16" t="s">
        <v>2262</v>
      </c>
    </row>
    <row r="1112" spans="1:18" x14ac:dyDescent="0.25">
      <c r="A1112" s="3" t="s">
        <v>2247</v>
      </c>
      <c r="B1112" s="18" t="s">
        <v>2248</v>
      </c>
      <c r="C1112" s="18" t="s">
        <v>2259</v>
      </c>
      <c r="D1112" s="43" t="s">
        <v>2263</v>
      </c>
      <c r="E1112" s="18" t="s">
        <v>2264</v>
      </c>
      <c r="F1112" s="44">
        <v>46.65093418</v>
      </c>
      <c r="G1112" s="44">
        <v>-123.65265840000001</v>
      </c>
      <c r="H1112" s="15">
        <v>130</v>
      </c>
      <c r="I1112" s="15">
        <f t="shared" si="118"/>
        <v>336.69845434368005</v>
      </c>
      <c r="J1112" s="9">
        <v>1509</v>
      </c>
      <c r="K1112" s="15">
        <f t="shared" si="122"/>
        <v>42.730121507328008</v>
      </c>
      <c r="L1112" s="15">
        <v>90</v>
      </c>
      <c r="M1112" s="45">
        <f t="shared" si="119"/>
        <v>27.432000000000002</v>
      </c>
      <c r="N1112" s="15">
        <v>6.5</v>
      </c>
      <c r="O1112" s="15">
        <f t="shared" si="120"/>
        <v>1.9812000000000001</v>
      </c>
      <c r="P1112" s="15">
        <v>585</v>
      </c>
      <c r="Q1112" s="15">
        <f t="shared" si="121"/>
        <v>54.348278400000012</v>
      </c>
      <c r="R1112" s="16" t="s">
        <v>2262</v>
      </c>
    </row>
    <row r="1113" spans="1:18" x14ac:dyDescent="0.25">
      <c r="A1113" s="3" t="s">
        <v>2247</v>
      </c>
      <c r="B1113" s="18" t="s">
        <v>2248</v>
      </c>
      <c r="C1113" s="18" t="s">
        <v>2259</v>
      </c>
      <c r="D1113" s="43" t="s">
        <v>2265</v>
      </c>
      <c r="E1113" s="18" t="s">
        <v>2266</v>
      </c>
      <c r="F1113" s="44">
        <v>46.775934300000003</v>
      </c>
      <c r="G1113" s="44">
        <v>-123.0356919</v>
      </c>
      <c r="H1113" s="15">
        <v>895</v>
      </c>
      <c r="I1113" s="15">
        <f t="shared" si="118"/>
        <v>2318.0393587507201</v>
      </c>
      <c r="J1113" s="9">
        <v>12670</v>
      </c>
      <c r="K1113" s="15">
        <f t="shared" si="122"/>
        <v>358.77444632064004</v>
      </c>
      <c r="L1113" s="15">
        <v>300</v>
      </c>
      <c r="M1113" s="45">
        <f t="shared" si="119"/>
        <v>91.44</v>
      </c>
      <c r="N1113" s="15">
        <v>14.6</v>
      </c>
      <c r="O1113" s="15">
        <f t="shared" si="120"/>
        <v>4.4500799999999998</v>
      </c>
      <c r="P1113" s="15">
        <v>4380</v>
      </c>
      <c r="Q1113" s="15">
        <f t="shared" si="121"/>
        <v>406.91531520000007</v>
      </c>
      <c r="R1113" s="16" t="s">
        <v>2262</v>
      </c>
    </row>
    <row r="1114" spans="1:18" x14ac:dyDescent="0.25">
      <c r="A1114" s="3" t="s">
        <v>2247</v>
      </c>
      <c r="B1114" s="18" t="s">
        <v>2248</v>
      </c>
      <c r="C1114" s="18" t="s">
        <v>2259</v>
      </c>
      <c r="D1114" s="43" t="s">
        <v>2267</v>
      </c>
      <c r="E1114" s="18" t="s">
        <v>2268</v>
      </c>
      <c r="F1114" s="44">
        <v>46.939263750000002</v>
      </c>
      <c r="G1114" s="44">
        <v>-123.3143194</v>
      </c>
      <c r="H1114" s="15">
        <v>1294</v>
      </c>
      <c r="I1114" s="15">
        <f t="shared" si="118"/>
        <v>3351.4446147747844</v>
      </c>
      <c r="J1114" s="9">
        <v>8443</v>
      </c>
      <c r="K1114" s="15">
        <f t="shared" si="122"/>
        <v>239.07913577625604</v>
      </c>
      <c r="L1114" s="15">
        <v>280</v>
      </c>
      <c r="M1114" s="45">
        <f t="shared" si="119"/>
        <v>85.344000000000008</v>
      </c>
      <c r="N1114" s="15">
        <v>16.600000000000001</v>
      </c>
      <c r="O1114" s="15">
        <f t="shared" si="120"/>
        <v>5.0596800000000011</v>
      </c>
      <c r="P1114" s="15">
        <v>4648</v>
      </c>
      <c r="Q1114" s="15">
        <f t="shared" si="121"/>
        <v>431.81332992000006</v>
      </c>
      <c r="R1114" s="16" t="s">
        <v>2262</v>
      </c>
    </row>
    <row r="1115" spans="1:18" x14ac:dyDescent="0.25">
      <c r="A1115" s="3" t="s">
        <v>2247</v>
      </c>
      <c r="B1115" s="18" t="s">
        <v>2248</v>
      </c>
      <c r="C1115" s="18" t="s">
        <v>2259</v>
      </c>
      <c r="D1115" s="43" t="s">
        <v>2269</v>
      </c>
      <c r="E1115" s="18" t="s">
        <v>2270</v>
      </c>
      <c r="F1115" s="44">
        <v>48.26149178</v>
      </c>
      <c r="G1115" s="44">
        <v>-122.0476407</v>
      </c>
      <c r="H1115" s="15">
        <v>262</v>
      </c>
      <c r="I1115" s="15">
        <f t="shared" si="118"/>
        <v>678.57688490803207</v>
      </c>
      <c r="J1115" s="9">
        <v>20630</v>
      </c>
      <c r="K1115" s="15">
        <f t="shared" si="122"/>
        <v>584.17654519296013</v>
      </c>
      <c r="L1115" s="15">
        <v>260</v>
      </c>
      <c r="M1115" s="45">
        <f t="shared" si="119"/>
        <v>79.248000000000005</v>
      </c>
      <c r="N1115" s="15">
        <v>8.9</v>
      </c>
      <c r="O1115" s="15">
        <f t="shared" si="120"/>
        <v>2.7127200000000005</v>
      </c>
      <c r="P1115" s="15">
        <v>2314</v>
      </c>
      <c r="Q1115" s="15">
        <f t="shared" si="121"/>
        <v>214.97763456000004</v>
      </c>
      <c r="R1115" s="16" t="s">
        <v>2262</v>
      </c>
    </row>
    <row r="1116" spans="1:18" x14ac:dyDescent="0.25">
      <c r="A1116" s="3" t="s">
        <v>2247</v>
      </c>
      <c r="B1116" s="18" t="s">
        <v>2271</v>
      </c>
      <c r="C1116" s="18" t="s">
        <v>2259</v>
      </c>
      <c r="D1116" s="43" t="s">
        <v>2272</v>
      </c>
      <c r="E1116" s="18" t="s">
        <v>2273</v>
      </c>
      <c r="F1116" s="44">
        <v>48.671792289999999</v>
      </c>
      <c r="G1116" s="44">
        <v>-121.2462348</v>
      </c>
      <c r="H1116" s="15">
        <v>1175</v>
      </c>
      <c r="I1116" s="15">
        <f t="shared" si="118"/>
        <v>3043.2360296448005</v>
      </c>
      <c r="J1116" s="9">
        <v>12770</v>
      </c>
      <c r="K1116" s="15">
        <f t="shared" si="122"/>
        <v>361.60613097984003</v>
      </c>
      <c r="L1116" s="15">
        <v>210</v>
      </c>
      <c r="M1116" s="45">
        <f t="shared" si="119"/>
        <v>64.00800000000001</v>
      </c>
      <c r="N1116" s="15">
        <v>8.6999999999999993</v>
      </c>
      <c r="O1116" s="15">
        <f t="shared" si="120"/>
        <v>2.6517599999999999</v>
      </c>
      <c r="P1116" s="15">
        <v>1827</v>
      </c>
      <c r="Q1116" s="15">
        <f t="shared" si="121"/>
        <v>169.73385408000001</v>
      </c>
      <c r="R1116" s="16" t="s">
        <v>2262</v>
      </c>
    </row>
    <row r="1117" spans="1:18" x14ac:dyDescent="0.25">
      <c r="A1117" s="3" t="s">
        <v>2247</v>
      </c>
      <c r="B1117" s="18" t="s">
        <v>2271</v>
      </c>
      <c r="C1117" s="18" t="s">
        <v>2259</v>
      </c>
      <c r="D1117" s="43" t="s">
        <v>2274</v>
      </c>
      <c r="E1117" s="18" t="s">
        <v>2275</v>
      </c>
      <c r="F1117" s="44">
        <v>48.607344679999997</v>
      </c>
      <c r="G1117" s="44">
        <v>-121.3615155</v>
      </c>
      <c r="H1117" s="15">
        <v>1274</v>
      </c>
      <c r="I1117" s="15">
        <f t="shared" si="118"/>
        <v>3299.6448525680644</v>
      </c>
      <c r="J1117" s="9">
        <v>15000</v>
      </c>
      <c r="K1117" s="15">
        <f t="shared" si="122"/>
        <v>424.75269888000008</v>
      </c>
      <c r="L1117" s="15">
        <v>240</v>
      </c>
      <c r="M1117" s="45">
        <f t="shared" si="119"/>
        <v>73.152000000000001</v>
      </c>
      <c r="N1117" s="15">
        <v>10.3</v>
      </c>
      <c r="O1117" s="15">
        <f t="shared" si="120"/>
        <v>3.1394400000000005</v>
      </c>
      <c r="P1117" s="15">
        <v>2472</v>
      </c>
      <c r="Q1117" s="15">
        <f t="shared" si="121"/>
        <v>229.65631488</v>
      </c>
      <c r="R1117" s="16" t="s">
        <v>2262</v>
      </c>
    </row>
    <row r="1118" spans="1:18" x14ac:dyDescent="0.25">
      <c r="A1118" s="3" t="s">
        <v>2247</v>
      </c>
      <c r="B1118" s="18" t="s">
        <v>2271</v>
      </c>
      <c r="C1118" s="18" t="s">
        <v>2259</v>
      </c>
      <c r="D1118" s="43" t="s">
        <v>2276</v>
      </c>
      <c r="E1118" s="18" t="s">
        <v>2277</v>
      </c>
      <c r="F1118" s="44">
        <v>48.533730599999998</v>
      </c>
      <c r="G1118" s="44">
        <v>-121.42984989999999</v>
      </c>
      <c r="H1118" s="15">
        <v>1381</v>
      </c>
      <c r="I1118" s="15">
        <f t="shared" si="118"/>
        <v>3576.7735803740165</v>
      </c>
      <c r="J1118" s="9">
        <v>15040</v>
      </c>
      <c r="K1118" s="15">
        <f t="shared" si="122"/>
        <v>425.88537274368008</v>
      </c>
      <c r="L1118" s="15">
        <v>350</v>
      </c>
      <c r="M1118" s="45">
        <f t="shared" si="119"/>
        <v>106.68</v>
      </c>
      <c r="N1118" s="15">
        <v>6.5</v>
      </c>
      <c r="O1118" s="15">
        <f t="shared" si="120"/>
        <v>1.9812000000000001</v>
      </c>
      <c r="P1118" s="15">
        <v>2275</v>
      </c>
      <c r="Q1118" s="15">
        <f t="shared" si="121"/>
        <v>211.35441600000004</v>
      </c>
      <c r="R1118" s="16" t="s">
        <v>2262</v>
      </c>
    </row>
    <row r="1119" spans="1:18" x14ac:dyDescent="0.25">
      <c r="A1119" s="3" t="s">
        <v>2247</v>
      </c>
      <c r="B1119" s="18" t="s">
        <v>2248</v>
      </c>
      <c r="C1119" s="18" t="s">
        <v>2259</v>
      </c>
      <c r="D1119" s="43" t="s">
        <v>2278</v>
      </c>
      <c r="E1119" s="18" t="s">
        <v>2279</v>
      </c>
      <c r="F1119" s="44">
        <v>48.444827799999999</v>
      </c>
      <c r="G1119" s="44">
        <v>-122.3354369</v>
      </c>
      <c r="H1119" s="15">
        <v>3093</v>
      </c>
      <c r="I1119" s="15">
        <f t="shared" si="118"/>
        <v>8010.8332252692489</v>
      </c>
      <c r="J1119" s="9">
        <v>39640</v>
      </c>
      <c r="K1119" s="15">
        <f t="shared" si="122"/>
        <v>1122.4797989068802</v>
      </c>
      <c r="L1119" s="15">
        <v>600</v>
      </c>
      <c r="M1119" s="45">
        <f t="shared" si="119"/>
        <v>182.88</v>
      </c>
      <c r="N1119" s="15">
        <v>16.3</v>
      </c>
      <c r="O1119" s="15">
        <f t="shared" si="120"/>
        <v>4.9682400000000007</v>
      </c>
      <c r="P1119" s="15">
        <v>9780</v>
      </c>
      <c r="Q1119" s="15">
        <f t="shared" si="121"/>
        <v>908.59173120000003</v>
      </c>
      <c r="R1119" s="16" t="s">
        <v>2262</v>
      </c>
    </row>
    <row r="1120" spans="1:18" x14ac:dyDescent="0.25">
      <c r="A1120" s="3" t="s">
        <v>2247</v>
      </c>
      <c r="B1120" s="18" t="s">
        <v>2271</v>
      </c>
      <c r="C1120" s="18" t="s">
        <v>2259</v>
      </c>
      <c r="D1120" s="43" t="s">
        <v>2280</v>
      </c>
      <c r="E1120" s="18" t="s">
        <v>2281</v>
      </c>
      <c r="F1120" s="44">
        <v>48.905957389999998</v>
      </c>
      <c r="G1120" s="44">
        <v>-121.8443104</v>
      </c>
      <c r="H1120" s="15">
        <v>105</v>
      </c>
      <c r="I1120" s="15">
        <f t="shared" si="118"/>
        <v>271.94875158528004</v>
      </c>
      <c r="J1120" s="9">
        <v>4527</v>
      </c>
      <c r="K1120" s="15">
        <f t="shared" si="122"/>
        <v>128.19036452198401</v>
      </c>
      <c r="L1120" s="15">
        <v>90</v>
      </c>
      <c r="M1120" s="45">
        <f t="shared" si="119"/>
        <v>27.432000000000002</v>
      </c>
      <c r="N1120" s="15">
        <v>5.6</v>
      </c>
      <c r="O1120" s="15">
        <f t="shared" si="120"/>
        <v>1.70688</v>
      </c>
      <c r="P1120" s="15">
        <v>504</v>
      </c>
      <c r="Q1120" s="15">
        <f t="shared" si="121"/>
        <v>46.823132160000007</v>
      </c>
      <c r="R1120" s="16" t="s">
        <v>2262</v>
      </c>
    </row>
    <row r="1121" spans="1:18" x14ac:dyDescent="0.25">
      <c r="A1121" s="3" t="s">
        <v>2247</v>
      </c>
      <c r="B1121" s="18" t="s">
        <v>2271</v>
      </c>
      <c r="C1121" s="18" t="s">
        <v>2259</v>
      </c>
      <c r="D1121" s="43" t="s">
        <v>2282</v>
      </c>
      <c r="E1121" s="18" t="s">
        <v>2283</v>
      </c>
      <c r="F1121" s="44">
        <v>48.664279299999997</v>
      </c>
      <c r="G1121" s="44">
        <v>-122.13348860000001</v>
      </c>
      <c r="H1121" s="15">
        <v>103</v>
      </c>
      <c r="I1121" s="15">
        <f t="shared" si="118"/>
        <v>266.76877536460802</v>
      </c>
      <c r="J1121" s="9">
        <v>7606</v>
      </c>
      <c r="K1121" s="15">
        <f t="shared" si="122"/>
        <v>215.37793517875204</v>
      </c>
      <c r="L1121" s="15">
        <v>125</v>
      </c>
      <c r="M1121" s="45">
        <f t="shared" si="119"/>
        <v>38.1</v>
      </c>
      <c r="N1121" s="15">
        <v>6</v>
      </c>
      <c r="O1121" s="15">
        <f t="shared" si="120"/>
        <v>1.8288000000000002</v>
      </c>
      <c r="P1121" s="15">
        <v>750</v>
      </c>
      <c r="Q1121" s="15">
        <f t="shared" si="121"/>
        <v>69.67728000000001</v>
      </c>
      <c r="R1121" s="16" t="s">
        <v>2262</v>
      </c>
    </row>
    <row r="1122" spans="1:18" x14ac:dyDescent="0.25">
      <c r="A1122" s="3" t="s">
        <v>2247</v>
      </c>
      <c r="B1122" s="18" t="s">
        <v>2271</v>
      </c>
      <c r="C1122" s="18" t="s">
        <v>2259</v>
      </c>
      <c r="D1122" s="43" t="s">
        <v>2284</v>
      </c>
      <c r="E1122" s="18" t="s">
        <v>2285</v>
      </c>
      <c r="F1122" s="44">
        <v>48.810393689999998</v>
      </c>
      <c r="G1122" s="44">
        <v>-122.20487900000001</v>
      </c>
      <c r="H1122" s="15">
        <v>584</v>
      </c>
      <c r="I1122" s="15">
        <f t="shared" si="118"/>
        <v>1512.5530564362241</v>
      </c>
      <c r="J1122" s="9">
        <v>11670</v>
      </c>
      <c r="K1122" s="15">
        <f t="shared" si="122"/>
        <v>330.45759972864005</v>
      </c>
      <c r="L1122" s="15">
        <v>250</v>
      </c>
      <c r="M1122" s="45">
        <f t="shared" si="119"/>
        <v>76.2</v>
      </c>
      <c r="N1122" s="15">
        <v>8.6999999999999993</v>
      </c>
      <c r="O1122" s="15">
        <f t="shared" si="120"/>
        <v>2.6517599999999999</v>
      </c>
      <c r="P1122" s="15">
        <v>2175</v>
      </c>
      <c r="Q1122" s="15">
        <f t="shared" si="121"/>
        <v>202.06411200000002</v>
      </c>
      <c r="R1122" s="16" t="s">
        <v>2262</v>
      </c>
    </row>
    <row r="1123" spans="1:18" x14ac:dyDescent="0.25">
      <c r="A1123" s="3" t="s">
        <v>2247</v>
      </c>
      <c r="B1123" s="18" t="s">
        <v>2248</v>
      </c>
      <c r="C1123" s="18" t="s">
        <v>2259</v>
      </c>
      <c r="D1123" s="43" t="s">
        <v>2286</v>
      </c>
      <c r="E1123" s="18" t="s">
        <v>2287</v>
      </c>
      <c r="F1123" s="44">
        <v>48.844832490000002</v>
      </c>
      <c r="G1123" s="44">
        <v>-122.5893389</v>
      </c>
      <c r="H1123" s="15">
        <v>786</v>
      </c>
      <c r="I1123" s="15">
        <f t="shared" si="118"/>
        <v>2035.7306547240962</v>
      </c>
      <c r="J1123" s="9">
        <v>9797</v>
      </c>
      <c r="K1123" s="15">
        <f t="shared" si="122"/>
        <v>277.42014606182403</v>
      </c>
      <c r="L1123" s="15">
        <v>220</v>
      </c>
      <c r="M1123" s="45">
        <f t="shared" si="119"/>
        <v>67.055999999999997</v>
      </c>
      <c r="N1123" s="15">
        <v>12.1</v>
      </c>
      <c r="O1123" s="15">
        <f t="shared" si="120"/>
        <v>3.6880800000000002</v>
      </c>
      <c r="P1123" s="15">
        <v>2662</v>
      </c>
      <c r="Q1123" s="15">
        <f t="shared" si="121"/>
        <v>247.30789248000002</v>
      </c>
      <c r="R1123" s="16" t="s">
        <v>2262</v>
      </c>
    </row>
    <row r="1124" spans="1:18" x14ac:dyDescent="0.25">
      <c r="A1124" s="3" t="s">
        <v>22</v>
      </c>
      <c r="B1124" s="18" t="s">
        <v>23</v>
      </c>
      <c r="C1124" s="18" t="s">
        <v>2288</v>
      </c>
      <c r="D1124" s="43" t="s">
        <v>2289</v>
      </c>
      <c r="E1124" s="18" t="s">
        <v>2290</v>
      </c>
      <c r="F1124" s="44">
        <v>47.274639999999998</v>
      </c>
      <c r="G1124" s="44">
        <v>-116.18904910000001</v>
      </c>
      <c r="H1124" s="15">
        <v>1025</v>
      </c>
      <c r="I1124" s="15">
        <f t="shared" si="118"/>
        <v>2654.7378130944003</v>
      </c>
      <c r="J1124" s="9">
        <v>12300</v>
      </c>
      <c r="K1124" s="15">
        <f t="shared" si="122"/>
        <v>348.29721308160003</v>
      </c>
      <c r="L1124" s="15">
        <v>260</v>
      </c>
      <c r="M1124" s="15">
        <f t="shared" si="119"/>
        <v>79.248000000000005</v>
      </c>
      <c r="N1124" s="15">
        <v>6.2</v>
      </c>
      <c r="O1124" s="15">
        <f t="shared" si="120"/>
        <v>1.8897600000000001</v>
      </c>
      <c r="P1124" s="15">
        <v>1612</v>
      </c>
      <c r="Q1124" s="15">
        <f t="shared" si="121"/>
        <v>149.75970048000002</v>
      </c>
      <c r="R1124" s="16" t="s">
        <v>2262</v>
      </c>
    </row>
    <row r="1125" spans="1:18" x14ac:dyDescent="0.25">
      <c r="A1125" s="3" t="s">
        <v>22</v>
      </c>
      <c r="B1125" s="18" t="s">
        <v>23</v>
      </c>
      <c r="C1125" s="18" t="s">
        <v>2288</v>
      </c>
      <c r="D1125" s="43" t="s">
        <v>2291</v>
      </c>
      <c r="E1125" s="18" t="s">
        <v>2292</v>
      </c>
      <c r="F1125" s="44">
        <v>47.176297089999998</v>
      </c>
      <c r="G1125" s="44">
        <v>-116.4926624</v>
      </c>
      <c r="H1125" s="15">
        <v>273</v>
      </c>
      <c r="I1125" s="15">
        <f t="shared" si="118"/>
        <v>707.06675412172808</v>
      </c>
      <c r="J1125" s="9">
        <v>2041</v>
      </c>
      <c r="K1125" s="15">
        <f t="shared" si="122"/>
        <v>57.794683894272012</v>
      </c>
      <c r="L1125" s="15">
        <v>95</v>
      </c>
      <c r="M1125" s="15">
        <f t="shared" si="119"/>
        <v>28.956000000000003</v>
      </c>
      <c r="N1125" s="15">
        <v>3.4</v>
      </c>
      <c r="O1125" s="15">
        <f t="shared" si="120"/>
        <v>1.0363200000000001</v>
      </c>
      <c r="P1125" s="15">
        <v>323</v>
      </c>
      <c r="Q1125" s="15">
        <f t="shared" si="121"/>
        <v>30.007681920000003</v>
      </c>
      <c r="R1125" s="16" t="s">
        <v>2262</v>
      </c>
    </row>
    <row r="1126" spans="1:18" x14ac:dyDescent="0.25">
      <c r="A1126" s="3" t="s">
        <v>2037</v>
      </c>
      <c r="B1126" s="18" t="s">
        <v>2293</v>
      </c>
      <c r="C1126" s="18" t="s">
        <v>2288</v>
      </c>
      <c r="D1126" s="43" t="s">
        <v>2294</v>
      </c>
      <c r="E1126" s="18" t="s">
        <v>2295</v>
      </c>
      <c r="F1126" s="44">
        <v>47.189898049999996</v>
      </c>
      <c r="G1126" s="44">
        <v>-117.017951</v>
      </c>
      <c r="H1126" s="15">
        <v>125</v>
      </c>
      <c r="I1126" s="15">
        <f t="shared" si="118"/>
        <v>323.74851379200004</v>
      </c>
      <c r="J1126" s="9">
        <v>320</v>
      </c>
      <c r="K1126" s="15">
        <f t="shared" si="122"/>
        <v>9.0613909094400018</v>
      </c>
      <c r="L1126" s="15">
        <v>40</v>
      </c>
      <c r="M1126" s="15">
        <f t="shared" si="119"/>
        <v>12.192</v>
      </c>
      <c r="N1126" s="15">
        <v>2.7</v>
      </c>
      <c r="O1126" s="15">
        <f t="shared" si="120"/>
        <v>0.82296000000000014</v>
      </c>
      <c r="P1126" s="15">
        <v>108</v>
      </c>
      <c r="Q1126" s="15">
        <f t="shared" si="121"/>
        <v>10.03352832</v>
      </c>
      <c r="R1126" s="16" t="s">
        <v>2262</v>
      </c>
    </row>
    <row r="1127" spans="1:18" x14ac:dyDescent="0.25">
      <c r="A1127" s="3" t="s">
        <v>22</v>
      </c>
      <c r="B1127" s="18" t="s">
        <v>23</v>
      </c>
      <c r="C1127" s="18" t="s">
        <v>2259</v>
      </c>
      <c r="D1127" s="43" t="s">
        <v>2296</v>
      </c>
      <c r="E1127" s="18" t="s">
        <v>2297</v>
      </c>
      <c r="F1127" s="44">
        <v>48.632375000000003</v>
      </c>
      <c r="G1127" s="44">
        <v>-119.4617229</v>
      </c>
      <c r="H1127" s="15">
        <v>7260</v>
      </c>
      <c r="I1127" s="15">
        <f t="shared" si="118"/>
        <v>18803.313681039363</v>
      </c>
      <c r="J1127" s="9">
        <v>7071</v>
      </c>
      <c r="K1127" s="15">
        <f t="shared" si="122"/>
        <v>200.22842225203203</v>
      </c>
      <c r="L1127" s="15">
        <v>195</v>
      </c>
      <c r="M1127" s="15">
        <f t="shared" si="119"/>
        <v>59.436</v>
      </c>
      <c r="N1127" s="15">
        <v>9</v>
      </c>
      <c r="O1127" s="15">
        <f t="shared" si="120"/>
        <v>2.7432000000000003</v>
      </c>
      <c r="P1127" s="15">
        <v>1755</v>
      </c>
      <c r="Q1127" s="15">
        <f t="shared" si="121"/>
        <v>163.04483519999999</v>
      </c>
      <c r="R1127" s="16" t="s">
        <v>2262</v>
      </c>
    </row>
    <row r="1128" spans="1:18" x14ac:dyDescent="0.25">
      <c r="A1128" s="3" t="s">
        <v>2247</v>
      </c>
      <c r="B1128" s="18" t="s">
        <v>2271</v>
      </c>
      <c r="C1128" s="18" t="s">
        <v>2259</v>
      </c>
      <c r="D1128" s="43" t="s">
        <v>2298</v>
      </c>
      <c r="E1128" s="18" t="s">
        <v>2299</v>
      </c>
      <c r="F1128" s="44">
        <v>48.281260600000003</v>
      </c>
      <c r="G1128" s="44">
        <v>-119.7045047</v>
      </c>
      <c r="H1128" s="15">
        <v>8080</v>
      </c>
      <c r="I1128" s="15">
        <f t="shared" si="118"/>
        <v>20927.103931514881</v>
      </c>
      <c r="J1128" s="9">
        <v>12800</v>
      </c>
      <c r="K1128" s="15">
        <f t="shared" si="122"/>
        <v>362.45563637760006</v>
      </c>
      <c r="L1128" s="15">
        <v>245</v>
      </c>
      <c r="M1128" s="15">
        <f t="shared" si="119"/>
        <v>74.676000000000002</v>
      </c>
      <c r="N1128" s="15">
        <v>11.1</v>
      </c>
      <c r="O1128" s="15">
        <f t="shared" si="120"/>
        <v>3.3832800000000001</v>
      </c>
      <c r="P1128" s="15">
        <v>2719</v>
      </c>
      <c r="Q1128" s="15">
        <f t="shared" si="121"/>
        <v>252.60336576000003</v>
      </c>
      <c r="R1128" s="16" t="s">
        <v>2262</v>
      </c>
    </row>
    <row r="1129" spans="1:18" x14ac:dyDescent="0.25">
      <c r="A1129" s="3" t="s">
        <v>2247</v>
      </c>
      <c r="B1129" s="18" t="s">
        <v>2271</v>
      </c>
      <c r="C1129" s="18" t="s">
        <v>2259</v>
      </c>
      <c r="D1129" s="43" t="s">
        <v>2300</v>
      </c>
      <c r="E1129" s="18" t="s">
        <v>2301</v>
      </c>
      <c r="F1129" s="44">
        <v>48.365145069999997</v>
      </c>
      <c r="G1129" s="44">
        <v>-120.1161917</v>
      </c>
      <c r="H1129" s="15">
        <v>1301</v>
      </c>
      <c r="I1129" s="15">
        <f t="shared" si="118"/>
        <v>3369.5745315471363</v>
      </c>
      <c r="J1129" s="9">
        <v>11570</v>
      </c>
      <c r="K1129" s="15">
        <f t="shared" si="122"/>
        <v>327.62591506944005</v>
      </c>
      <c r="L1129" s="15">
        <v>200</v>
      </c>
      <c r="M1129" s="15">
        <f t="shared" si="119"/>
        <v>60.96</v>
      </c>
      <c r="N1129" s="15">
        <v>6.3</v>
      </c>
      <c r="O1129" s="15">
        <f t="shared" si="120"/>
        <v>1.9202399999999999</v>
      </c>
      <c r="P1129" s="15">
        <v>1260</v>
      </c>
      <c r="Q1129" s="15">
        <f t="shared" si="121"/>
        <v>117.0578304</v>
      </c>
      <c r="R1129" s="16" t="s">
        <v>2262</v>
      </c>
    </row>
    <row r="1130" spans="1:18" x14ac:dyDescent="0.25">
      <c r="A1130" s="3" t="s">
        <v>2247</v>
      </c>
      <c r="B1130" s="18" t="s">
        <v>2271</v>
      </c>
      <c r="C1130" s="18" t="s">
        <v>2259</v>
      </c>
      <c r="D1130" s="43" t="s">
        <v>2302</v>
      </c>
      <c r="E1130" s="18" t="s">
        <v>2303</v>
      </c>
      <c r="F1130" s="44">
        <v>48.077363900000002</v>
      </c>
      <c r="G1130" s="44">
        <v>-119.9850723</v>
      </c>
      <c r="H1130" s="15">
        <v>1772</v>
      </c>
      <c r="I1130" s="15">
        <f t="shared" si="118"/>
        <v>4589.4589315153926</v>
      </c>
      <c r="J1130" s="9">
        <v>8897</v>
      </c>
      <c r="K1130" s="15">
        <f t="shared" si="122"/>
        <v>251.93498412902403</v>
      </c>
      <c r="L1130" s="15">
        <v>110</v>
      </c>
      <c r="M1130" s="15">
        <f t="shared" si="119"/>
        <v>33.527999999999999</v>
      </c>
      <c r="N1130" s="15">
        <v>5.5</v>
      </c>
      <c r="O1130" s="15">
        <f t="shared" si="120"/>
        <v>1.6764000000000001</v>
      </c>
      <c r="P1130" s="15">
        <v>605</v>
      </c>
      <c r="Q1130" s="15">
        <f t="shared" si="121"/>
        <v>56.206339200000002</v>
      </c>
      <c r="R1130" s="16" t="s">
        <v>2262</v>
      </c>
    </row>
    <row r="1131" spans="1:18" x14ac:dyDescent="0.25">
      <c r="A1131" s="3" t="s">
        <v>2247</v>
      </c>
      <c r="B1131" s="18" t="s">
        <v>2271</v>
      </c>
      <c r="C1131" s="18" t="s">
        <v>2259</v>
      </c>
      <c r="D1131" s="43" t="s">
        <v>2304</v>
      </c>
      <c r="E1131" s="18" t="s">
        <v>2305</v>
      </c>
      <c r="F1131" s="44">
        <v>47.81846178</v>
      </c>
      <c r="G1131" s="44">
        <v>-120.42314380000001</v>
      </c>
      <c r="H1131" s="15">
        <v>203</v>
      </c>
      <c r="I1131" s="15">
        <f t="shared" si="118"/>
        <v>525.7675863982081</v>
      </c>
      <c r="J1131" s="9">
        <v>1920</v>
      </c>
      <c r="K1131" s="15">
        <f t="shared" si="122"/>
        <v>54.368345456640007</v>
      </c>
      <c r="L1131" s="15">
        <v>80</v>
      </c>
      <c r="M1131" s="15">
        <f t="shared" si="119"/>
        <v>24.384</v>
      </c>
      <c r="N1131" s="15">
        <v>4.4000000000000004</v>
      </c>
      <c r="O1131" s="15">
        <f t="shared" si="120"/>
        <v>1.3411200000000001</v>
      </c>
      <c r="P1131" s="15">
        <v>352</v>
      </c>
      <c r="Q1131" s="15">
        <f t="shared" si="121"/>
        <v>32.701870080000006</v>
      </c>
      <c r="R1131" s="16" t="s">
        <v>2262</v>
      </c>
    </row>
    <row r="1132" spans="1:18" x14ac:dyDescent="0.25">
      <c r="A1132" s="3" t="s">
        <v>2247</v>
      </c>
      <c r="B1132" s="18" t="s">
        <v>2271</v>
      </c>
      <c r="C1132" s="18" t="s">
        <v>2259</v>
      </c>
      <c r="D1132" s="43" t="s">
        <v>2306</v>
      </c>
      <c r="E1132" s="18" t="s">
        <v>2307</v>
      </c>
      <c r="F1132" s="44">
        <v>47.191230779999998</v>
      </c>
      <c r="G1132" s="44">
        <v>-120.9470269</v>
      </c>
      <c r="H1132" s="15">
        <v>502</v>
      </c>
      <c r="I1132" s="15">
        <f t="shared" si="118"/>
        <v>1300.1740313886721</v>
      </c>
      <c r="J1132" s="9">
        <v>3520</v>
      </c>
      <c r="K1132" s="15">
        <f t="shared" si="122"/>
        <v>99.675300003840022</v>
      </c>
      <c r="L1132" s="15">
        <v>270</v>
      </c>
      <c r="M1132" s="15">
        <f t="shared" si="119"/>
        <v>82.296000000000006</v>
      </c>
      <c r="N1132" s="15">
        <v>4.4000000000000004</v>
      </c>
      <c r="O1132" s="15">
        <f t="shared" si="120"/>
        <v>1.3411200000000001</v>
      </c>
      <c r="P1132" s="15">
        <v>1188</v>
      </c>
      <c r="Q1132" s="15">
        <f t="shared" si="121"/>
        <v>110.36881152000002</v>
      </c>
      <c r="R1132" s="16" t="s">
        <v>2262</v>
      </c>
    </row>
    <row r="1133" spans="1:18" x14ac:dyDescent="0.25">
      <c r="A1133" s="3" t="s">
        <v>2037</v>
      </c>
      <c r="B1133" s="18" t="s">
        <v>2293</v>
      </c>
      <c r="C1133" s="18" t="s">
        <v>2259</v>
      </c>
      <c r="D1133" s="43" t="s">
        <v>2308</v>
      </c>
      <c r="E1133" s="18" t="s">
        <v>2309</v>
      </c>
      <c r="F1133" s="44">
        <v>46.862626400000003</v>
      </c>
      <c r="G1133" s="44">
        <v>-120.48006700000001</v>
      </c>
      <c r="H1133" s="15">
        <v>1594</v>
      </c>
      <c r="I1133" s="15">
        <f t="shared" si="118"/>
        <v>4128.4410478755844</v>
      </c>
      <c r="J1133" s="9">
        <v>10700</v>
      </c>
      <c r="K1133" s="15">
        <f t="shared" si="122"/>
        <v>302.99025853440003</v>
      </c>
      <c r="L1133" s="15">
        <v>220</v>
      </c>
      <c r="M1133" s="15">
        <f t="shared" si="119"/>
        <v>67.055999999999997</v>
      </c>
      <c r="N1133" s="15">
        <v>7.3</v>
      </c>
      <c r="O1133" s="15">
        <f t="shared" si="120"/>
        <v>2.2250399999999999</v>
      </c>
      <c r="P1133" s="15">
        <v>1606</v>
      </c>
      <c r="Q1133" s="15">
        <f t="shared" si="121"/>
        <v>149.20228224000002</v>
      </c>
      <c r="R1133" s="16" t="s">
        <v>2262</v>
      </c>
    </row>
    <row r="1134" spans="1:18" x14ac:dyDescent="0.25">
      <c r="A1134" s="3" t="s">
        <v>2037</v>
      </c>
      <c r="B1134" s="18" t="s">
        <v>2293</v>
      </c>
      <c r="C1134" s="18" t="s">
        <v>2259</v>
      </c>
      <c r="D1134" s="43" t="s">
        <v>2310</v>
      </c>
      <c r="E1134" s="18" t="s">
        <v>2311</v>
      </c>
      <c r="F1134" s="44">
        <v>46.534293759999997</v>
      </c>
      <c r="G1134" s="44">
        <v>-120.4672855</v>
      </c>
      <c r="H1134" s="15">
        <v>3479</v>
      </c>
      <c r="I1134" s="15">
        <f t="shared" si="118"/>
        <v>9010.5686358589446</v>
      </c>
      <c r="J1134" s="9">
        <v>8037</v>
      </c>
      <c r="K1134" s="15">
        <f t="shared" si="122"/>
        <v>227.58249605990403</v>
      </c>
      <c r="L1134" s="15">
        <v>230</v>
      </c>
      <c r="M1134" s="15">
        <f t="shared" si="119"/>
        <v>70.103999999999999</v>
      </c>
      <c r="N1134" s="15">
        <v>7.2</v>
      </c>
      <c r="O1134" s="15">
        <f t="shared" si="120"/>
        <v>2.1945600000000001</v>
      </c>
      <c r="P1134" s="15">
        <v>1656</v>
      </c>
      <c r="Q1134" s="15">
        <f t="shared" si="121"/>
        <v>153.84743424000001</v>
      </c>
      <c r="R1134" s="16" t="s">
        <v>2262</v>
      </c>
    </row>
    <row r="1135" spans="1:18" x14ac:dyDescent="0.25">
      <c r="A1135" s="3" t="s">
        <v>2037</v>
      </c>
      <c r="B1135" s="18" t="s">
        <v>2293</v>
      </c>
      <c r="C1135" s="18" t="s">
        <v>2259</v>
      </c>
      <c r="D1135" s="43" t="s">
        <v>2312</v>
      </c>
      <c r="E1135" s="18" t="s">
        <v>2313</v>
      </c>
      <c r="F1135" s="44">
        <v>46.253467479999998</v>
      </c>
      <c r="G1135" s="44">
        <v>-119.4780794</v>
      </c>
      <c r="H1135" s="15">
        <v>5615</v>
      </c>
      <c r="I1135" s="15">
        <f t="shared" si="118"/>
        <v>14542.783239536642</v>
      </c>
      <c r="J1135" s="9">
        <v>7214</v>
      </c>
      <c r="K1135" s="15">
        <f t="shared" si="122"/>
        <v>204.27773131468803</v>
      </c>
      <c r="L1135" s="15">
        <v>250</v>
      </c>
      <c r="M1135" s="15">
        <f t="shared" si="119"/>
        <v>76.2</v>
      </c>
      <c r="N1135" s="15">
        <v>5.5</v>
      </c>
      <c r="O1135" s="15">
        <f t="shared" si="120"/>
        <v>1.6764000000000001</v>
      </c>
      <c r="P1135" s="15">
        <v>1375</v>
      </c>
      <c r="Q1135" s="15">
        <f t="shared" si="121"/>
        <v>127.74168000000002</v>
      </c>
      <c r="R1135" s="16" t="s">
        <v>2262</v>
      </c>
    </row>
    <row r="1136" spans="1:18" x14ac:dyDescent="0.25">
      <c r="A1136" s="3" t="s">
        <v>22</v>
      </c>
      <c r="B1136" s="18" t="s">
        <v>23</v>
      </c>
      <c r="C1136" s="18" t="s">
        <v>2288</v>
      </c>
      <c r="D1136" s="41" t="s">
        <v>2314</v>
      </c>
      <c r="E1136" s="18" t="s">
        <v>2315</v>
      </c>
      <c r="F1136" s="44">
        <v>43.78629677</v>
      </c>
      <c r="G1136" s="44">
        <v>-114.4250547</v>
      </c>
      <c r="H1136" s="15">
        <v>137</v>
      </c>
      <c r="I1136" s="15">
        <f t="shared" si="118"/>
        <v>354.82837111603203</v>
      </c>
      <c r="J1136" s="9"/>
      <c r="K1136" s="15"/>
      <c r="L1136" s="15"/>
      <c r="M1136" s="15"/>
      <c r="N1136" s="15"/>
      <c r="O1136" s="15"/>
      <c r="P1136" s="15"/>
      <c r="Q1136" s="15"/>
      <c r="R1136" s="16" t="s">
        <v>2316</v>
      </c>
    </row>
    <row r="1137" spans="1:18" x14ac:dyDescent="0.25">
      <c r="A1137" s="3" t="s">
        <v>22</v>
      </c>
      <c r="B1137" s="18" t="s">
        <v>23</v>
      </c>
      <c r="C1137" s="18" t="s">
        <v>2288</v>
      </c>
      <c r="D1137" s="43" t="s">
        <v>2317</v>
      </c>
      <c r="E1137" s="18" t="s">
        <v>2318</v>
      </c>
      <c r="F1137" s="44">
        <v>43.668055559999999</v>
      </c>
      <c r="G1137" s="44">
        <v>-115.7252778</v>
      </c>
      <c r="H1137" s="15">
        <v>832</v>
      </c>
      <c r="I1137" s="15">
        <f t="shared" si="118"/>
        <v>2154.8701077995524</v>
      </c>
      <c r="J1137" s="9">
        <v>3342</v>
      </c>
      <c r="K1137" s="15">
        <f t="shared" ref="K1137:K1146" si="123">J1137*0.3048^3</f>
        <v>94.634901310464016</v>
      </c>
      <c r="L1137" s="15">
        <v>180</v>
      </c>
      <c r="M1137" s="15">
        <f t="shared" ref="M1137:M1146" si="124">L1137*0.3048</f>
        <v>54.864000000000004</v>
      </c>
      <c r="N1137" s="15">
        <v>4.4000000000000004</v>
      </c>
      <c r="O1137" s="15">
        <f t="shared" ref="O1137:O1146" si="125">N1137*0.3048</f>
        <v>1.3411200000000001</v>
      </c>
      <c r="P1137" s="15">
        <v>792</v>
      </c>
      <c r="Q1137" s="15">
        <f t="shared" ref="Q1137:Q1146" si="126">P1137*0.3048*0.3048</f>
        <v>73.57920768000001</v>
      </c>
      <c r="R1137" s="16" t="s">
        <v>2319</v>
      </c>
    </row>
    <row r="1138" spans="1:18" x14ac:dyDescent="0.25">
      <c r="A1138" s="3" t="s">
        <v>22</v>
      </c>
      <c r="B1138" s="18" t="s">
        <v>23</v>
      </c>
      <c r="C1138" s="18" t="s">
        <v>2288</v>
      </c>
      <c r="D1138" s="43" t="s">
        <v>2320</v>
      </c>
      <c r="E1138" s="18" t="s">
        <v>2321</v>
      </c>
      <c r="F1138" s="44">
        <v>43.495833300000001</v>
      </c>
      <c r="G1138" s="44">
        <v>-115.3080556</v>
      </c>
      <c r="H1138" s="15">
        <v>641</v>
      </c>
      <c r="I1138" s="15">
        <f t="shared" si="118"/>
        <v>1660.1823787253761</v>
      </c>
      <c r="J1138" s="9">
        <v>2406</v>
      </c>
      <c r="K1138" s="15">
        <f t="shared" si="123"/>
        <v>68.130332900352016</v>
      </c>
      <c r="L1138" s="15">
        <v>125</v>
      </c>
      <c r="M1138" s="15">
        <f t="shared" si="124"/>
        <v>38.1</v>
      </c>
      <c r="N1138" s="15">
        <v>3.8</v>
      </c>
      <c r="O1138" s="15">
        <f t="shared" si="125"/>
        <v>1.1582399999999999</v>
      </c>
      <c r="P1138" s="15">
        <v>475</v>
      </c>
      <c r="Q1138" s="15">
        <f t="shared" si="126"/>
        <v>44.128944000000004</v>
      </c>
      <c r="R1138" s="16" t="s">
        <v>2262</v>
      </c>
    </row>
    <row r="1139" spans="1:18" x14ac:dyDescent="0.25">
      <c r="A1139" s="3" t="s">
        <v>22</v>
      </c>
      <c r="B1139" s="18" t="s">
        <v>23</v>
      </c>
      <c r="C1139" s="18" t="s">
        <v>2288</v>
      </c>
      <c r="D1139" s="43" t="s">
        <v>2322</v>
      </c>
      <c r="E1139" s="18" t="s">
        <v>2323</v>
      </c>
      <c r="F1139" s="44">
        <v>43.648055560000003</v>
      </c>
      <c r="G1139" s="44">
        <v>-115.9897222</v>
      </c>
      <c r="H1139" s="15">
        <v>397</v>
      </c>
      <c r="I1139" s="15">
        <f t="shared" si="118"/>
        <v>1028.2252798033921</v>
      </c>
      <c r="J1139" s="9">
        <v>932</v>
      </c>
      <c r="K1139" s="15">
        <f t="shared" si="123"/>
        <v>26.391301023744003</v>
      </c>
      <c r="L1139" s="15">
        <v>75</v>
      </c>
      <c r="M1139" s="15">
        <f t="shared" si="124"/>
        <v>22.86</v>
      </c>
      <c r="N1139" s="15">
        <v>2.9</v>
      </c>
      <c r="O1139" s="15">
        <f t="shared" si="125"/>
        <v>0.88392000000000004</v>
      </c>
      <c r="P1139" s="15">
        <v>214</v>
      </c>
      <c r="Q1139" s="15">
        <f t="shared" si="126"/>
        <v>19.881250560000002</v>
      </c>
      <c r="R1139" s="16" t="s">
        <v>2262</v>
      </c>
    </row>
    <row r="1140" spans="1:18" x14ac:dyDescent="0.25">
      <c r="A1140" s="3" t="s">
        <v>22</v>
      </c>
      <c r="B1140" s="18" t="s">
        <v>23</v>
      </c>
      <c r="C1140" s="18" t="s">
        <v>2288</v>
      </c>
      <c r="D1140" s="43" t="s">
        <v>2324</v>
      </c>
      <c r="E1140" s="18" t="s">
        <v>2325</v>
      </c>
      <c r="F1140" s="44">
        <v>44.085277779999998</v>
      </c>
      <c r="G1140" s="44">
        <v>-115.6222222</v>
      </c>
      <c r="H1140" s="15">
        <v>446</v>
      </c>
      <c r="I1140" s="15">
        <f t="shared" si="118"/>
        <v>1155.1346972098561</v>
      </c>
      <c r="J1140" s="9">
        <v>4763</v>
      </c>
      <c r="K1140" s="15">
        <f t="shared" si="123"/>
        <v>134.87314031769603</v>
      </c>
      <c r="L1140" s="15">
        <v>155</v>
      </c>
      <c r="M1140" s="15">
        <f t="shared" si="124"/>
        <v>47.244</v>
      </c>
      <c r="N1140" s="15">
        <v>5.3</v>
      </c>
      <c r="O1140" s="15">
        <f t="shared" si="125"/>
        <v>1.61544</v>
      </c>
      <c r="P1140" s="15">
        <v>821</v>
      </c>
      <c r="Q1140" s="15">
        <f t="shared" si="126"/>
        <v>76.273395840000006</v>
      </c>
      <c r="R1140" s="16" t="s">
        <v>2319</v>
      </c>
    </row>
    <row r="1141" spans="1:18" x14ac:dyDescent="0.25">
      <c r="A1141" s="3" t="s">
        <v>22</v>
      </c>
      <c r="B1141" s="18" t="s">
        <v>23</v>
      </c>
      <c r="C1141" s="18" t="s">
        <v>2288</v>
      </c>
      <c r="D1141" s="43" t="s">
        <v>2326</v>
      </c>
      <c r="E1141" s="18" t="s">
        <v>2327</v>
      </c>
      <c r="F1141" s="44">
        <v>44.9072222</v>
      </c>
      <c r="G1141" s="44">
        <v>-116.11916669999999</v>
      </c>
      <c r="H1141" s="15">
        <v>144</v>
      </c>
      <c r="I1141" s="15">
        <f t="shared" si="118"/>
        <v>372.95828788838406</v>
      </c>
      <c r="J1141" s="9">
        <v>2707</v>
      </c>
      <c r="K1141" s="15">
        <f t="shared" si="123"/>
        <v>76.653703724544016</v>
      </c>
      <c r="L1141" s="15">
        <v>60</v>
      </c>
      <c r="M1141" s="15">
        <f t="shared" si="124"/>
        <v>18.288</v>
      </c>
      <c r="N1141" s="15">
        <v>3.4</v>
      </c>
      <c r="O1141" s="15">
        <f t="shared" si="125"/>
        <v>1.0363200000000001</v>
      </c>
      <c r="P1141" s="15">
        <v>204</v>
      </c>
      <c r="Q1141" s="15">
        <f t="shared" si="126"/>
        <v>18.952220160000003</v>
      </c>
      <c r="R1141" s="16" t="s">
        <v>2262</v>
      </c>
    </row>
    <row r="1142" spans="1:18" x14ac:dyDescent="0.25">
      <c r="A1142" s="3" t="s">
        <v>22</v>
      </c>
      <c r="B1142" s="18" t="s">
        <v>23</v>
      </c>
      <c r="C1142" s="18" t="s">
        <v>2288</v>
      </c>
      <c r="D1142" s="43" t="s">
        <v>2328</v>
      </c>
      <c r="E1142" s="18" t="s">
        <v>2329</v>
      </c>
      <c r="F1142" s="44">
        <v>44.913611099999997</v>
      </c>
      <c r="G1142" s="44">
        <v>-115.9972222</v>
      </c>
      <c r="H1142" s="15">
        <v>48.9</v>
      </c>
      <c r="I1142" s="15">
        <f t="shared" si="118"/>
        <v>126.65041859543041</v>
      </c>
      <c r="J1142" s="9">
        <v>394</v>
      </c>
      <c r="K1142" s="15">
        <f t="shared" si="123"/>
        <v>11.156837557248002</v>
      </c>
      <c r="L1142" s="15">
        <v>95</v>
      </c>
      <c r="M1142" s="15">
        <f t="shared" si="124"/>
        <v>28.956000000000003</v>
      </c>
      <c r="N1142" s="15">
        <v>3.9</v>
      </c>
      <c r="O1142" s="15">
        <f t="shared" si="125"/>
        <v>1.18872</v>
      </c>
      <c r="P1142" s="15">
        <v>370</v>
      </c>
      <c r="Q1142" s="15">
        <f t="shared" si="126"/>
        <v>34.374124800000004</v>
      </c>
      <c r="R1142" s="16" t="s">
        <v>2262</v>
      </c>
    </row>
    <row r="1143" spans="1:18" x14ac:dyDescent="0.25">
      <c r="A1143" s="3" t="s">
        <v>2037</v>
      </c>
      <c r="B1143" s="18" t="s">
        <v>2293</v>
      </c>
      <c r="C1143" s="18" t="s">
        <v>2288</v>
      </c>
      <c r="D1143" s="43" t="s">
        <v>2330</v>
      </c>
      <c r="E1143" s="18" t="s">
        <v>2331</v>
      </c>
      <c r="F1143" s="44">
        <v>44.5794444</v>
      </c>
      <c r="G1143" s="44">
        <v>-116.64333329999999</v>
      </c>
      <c r="H1143" s="15">
        <v>597</v>
      </c>
      <c r="I1143" s="15">
        <f t="shared" si="118"/>
        <v>1546.2229018705921</v>
      </c>
      <c r="J1143" s="9">
        <v>1327</v>
      </c>
      <c r="K1143" s="15">
        <f t="shared" si="123"/>
        <v>37.576455427584008</v>
      </c>
      <c r="L1143" s="15">
        <v>70</v>
      </c>
      <c r="M1143" s="15">
        <f t="shared" si="124"/>
        <v>21.336000000000002</v>
      </c>
      <c r="N1143" s="15">
        <v>3.6</v>
      </c>
      <c r="O1143" s="15">
        <f t="shared" si="125"/>
        <v>1.09728</v>
      </c>
      <c r="P1143" s="15">
        <v>252</v>
      </c>
      <c r="Q1143" s="15">
        <f t="shared" si="126"/>
        <v>23.411566080000004</v>
      </c>
      <c r="R1143" s="16" t="s">
        <v>2262</v>
      </c>
    </row>
    <row r="1144" spans="1:18" x14ac:dyDescent="0.25">
      <c r="A1144" s="3" t="s">
        <v>2037</v>
      </c>
      <c r="B1144" s="18" t="s">
        <v>2293</v>
      </c>
      <c r="C1144" s="18" t="s">
        <v>2288</v>
      </c>
      <c r="D1144" s="43" t="s">
        <v>2332</v>
      </c>
      <c r="E1144" s="18" t="s">
        <v>2333</v>
      </c>
      <c r="F1144" s="44">
        <v>44.27</v>
      </c>
      <c r="G1144" s="44">
        <v>-116.7722222</v>
      </c>
      <c r="H1144" s="15">
        <v>1450</v>
      </c>
      <c r="I1144" s="15">
        <f t="shared" si="118"/>
        <v>3755.4827599872006</v>
      </c>
      <c r="J1144" s="9">
        <v>4016</v>
      </c>
      <c r="K1144" s="15">
        <f t="shared" si="123"/>
        <v>113.72045591347202</v>
      </c>
      <c r="L1144" s="15">
        <v>220</v>
      </c>
      <c r="M1144" s="15">
        <f t="shared" si="124"/>
        <v>67.055999999999997</v>
      </c>
      <c r="N1144" s="15">
        <v>3.4</v>
      </c>
      <c r="O1144" s="15">
        <f t="shared" si="125"/>
        <v>1.0363200000000001</v>
      </c>
      <c r="P1144" s="15">
        <v>748</v>
      </c>
      <c r="Q1144" s="15">
        <f t="shared" si="126"/>
        <v>69.491473920000004</v>
      </c>
      <c r="R1144" s="16" t="s">
        <v>2262</v>
      </c>
    </row>
    <row r="1145" spans="1:18" x14ac:dyDescent="0.25">
      <c r="A1145" s="3" t="s">
        <v>22</v>
      </c>
      <c r="B1145" s="18" t="s">
        <v>23</v>
      </c>
      <c r="C1145" s="18" t="s">
        <v>2288</v>
      </c>
      <c r="D1145" s="43" t="s">
        <v>2334</v>
      </c>
      <c r="E1145" s="41" t="s">
        <v>2335</v>
      </c>
      <c r="F1145" s="44">
        <v>43.884072580000002</v>
      </c>
      <c r="G1145" s="44">
        <v>-114.7639569</v>
      </c>
      <c r="H1145" s="15">
        <v>17.5</v>
      </c>
      <c r="I1145" s="15">
        <f t="shared" si="118"/>
        <v>45.324791930880004</v>
      </c>
      <c r="J1145" s="9">
        <v>360</v>
      </c>
      <c r="K1145" s="15">
        <f t="shared" si="123"/>
        <v>10.194064773120001</v>
      </c>
      <c r="L1145" s="15">
        <v>40</v>
      </c>
      <c r="M1145" s="15">
        <f t="shared" si="124"/>
        <v>12.192</v>
      </c>
      <c r="N1145" s="15">
        <v>1.8</v>
      </c>
      <c r="O1145" s="15">
        <f t="shared" si="125"/>
        <v>0.54864000000000002</v>
      </c>
      <c r="P1145" s="15">
        <v>72</v>
      </c>
      <c r="Q1145" s="15">
        <f t="shared" si="126"/>
        <v>6.6890188800000008</v>
      </c>
      <c r="R1145" s="16" t="s">
        <v>2336</v>
      </c>
    </row>
    <row r="1146" spans="1:18" x14ac:dyDescent="0.25">
      <c r="A1146" s="3" t="s">
        <v>22</v>
      </c>
      <c r="B1146" s="18" t="s">
        <v>23</v>
      </c>
      <c r="C1146" s="18" t="s">
        <v>2288</v>
      </c>
      <c r="D1146" s="43" t="s">
        <v>2337</v>
      </c>
      <c r="E1146" s="41" t="s">
        <v>2338</v>
      </c>
      <c r="F1146" s="44">
        <v>43.919350360000003</v>
      </c>
      <c r="G1146" s="44">
        <v>-114.8142373</v>
      </c>
      <c r="H1146" s="15">
        <v>15</v>
      </c>
      <c r="I1146" s="15">
        <f t="shared" si="118"/>
        <v>38.849821655040003</v>
      </c>
      <c r="J1146" s="9">
        <v>194</v>
      </c>
      <c r="K1146" s="15">
        <f t="shared" si="123"/>
        <v>5.493468238848001</v>
      </c>
      <c r="L1146" s="15">
        <v>33</v>
      </c>
      <c r="M1146" s="15">
        <f t="shared" si="124"/>
        <v>10.058400000000001</v>
      </c>
      <c r="N1146" s="15">
        <v>1.2</v>
      </c>
      <c r="O1146" s="15">
        <f t="shared" si="125"/>
        <v>0.36576000000000003</v>
      </c>
      <c r="P1146" s="15">
        <v>39.6</v>
      </c>
      <c r="Q1146" s="15">
        <f t="shared" si="126"/>
        <v>3.6789603840000002</v>
      </c>
      <c r="R1146" s="16" t="s">
        <v>2336</v>
      </c>
    </row>
    <row r="1147" spans="1:18" x14ac:dyDescent="0.25">
      <c r="A1147" s="3" t="s">
        <v>22</v>
      </c>
      <c r="B1147" s="18" t="s">
        <v>23</v>
      </c>
      <c r="C1147" s="18" t="s">
        <v>2288</v>
      </c>
      <c r="D1147" s="41" t="s">
        <v>2339</v>
      </c>
      <c r="E1147" s="18" t="s">
        <v>2340</v>
      </c>
      <c r="F1147" s="44">
        <v>43.96574038</v>
      </c>
      <c r="G1147" s="44">
        <v>-114.8011819</v>
      </c>
      <c r="H1147" s="15">
        <v>94.7</v>
      </c>
      <c r="I1147" s="15">
        <f t="shared" si="118"/>
        <v>245.27187404881923</v>
      </c>
      <c r="J1147" s="9"/>
      <c r="K1147" s="15"/>
      <c r="L1147" s="15"/>
      <c r="M1147" s="15"/>
      <c r="N1147" s="15"/>
      <c r="O1147" s="15"/>
      <c r="P1147" s="15"/>
      <c r="Q1147" s="15"/>
      <c r="R1147" s="16" t="s">
        <v>2316</v>
      </c>
    </row>
    <row r="1148" spans="1:18" x14ac:dyDescent="0.25">
      <c r="A1148" s="3" t="s">
        <v>22</v>
      </c>
      <c r="B1148" s="18" t="s">
        <v>23</v>
      </c>
      <c r="C1148" s="18" t="s">
        <v>2288</v>
      </c>
      <c r="D1148" s="43" t="s">
        <v>2341</v>
      </c>
      <c r="E1148" s="41" t="s">
        <v>2342</v>
      </c>
      <c r="F1148" s="44">
        <v>44.021666670000002</v>
      </c>
      <c r="G1148" s="44">
        <v>-114.83388890000001</v>
      </c>
      <c r="H1148" s="15">
        <v>17.5</v>
      </c>
      <c r="I1148" s="15">
        <f t="shared" si="118"/>
        <v>45.324791930880004</v>
      </c>
      <c r="J1148" s="9">
        <v>195</v>
      </c>
      <c r="K1148" s="15">
        <f t="shared" ref="K1148:K1186" si="127">J1148*0.3048^3</f>
        <v>5.5217850854400012</v>
      </c>
      <c r="L1148" s="15">
        <v>25</v>
      </c>
      <c r="M1148" s="15">
        <f t="shared" ref="M1148:M1186" si="128">L1148*0.3048</f>
        <v>7.62</v>
      </c>
      <c r="N1148" s="15">
        <v>1.2</v>
      </c>
      <c r="O1148" s="15">
        <f t="shared" ref="O1148:O1186" si="129">N1148*0.3048</f>
        <v>0.36576000000000003</v>
      </c>
      <c r="P1148" s="15">
        <v>30</v>
      </c>
      <c r="Q1148" s="15">
        <f t="shared" ref="Q1148:Q1186" si="130">P1148*0.3048*0.3048</f>
        <v>2.7870912000000003</v>
      </c>
      <c r="R1148" s="16" t="s">
        <v>2336</v>
      </c>
    </row>
    <row r="1149" spans="1:18" x14ac:dyDescent="0.25">
      <c r="A1149" s="3" t="s">
        <v>22</v>
      </c>
      <c r="B1149" s="18" t="s">
        <v>23</v>
      </c>
      <c r="C1149" s="18" t="s">
        <v>2288</v>
      </c>
      <c r="D1149" s="43" t="s">
        <v>2343</v>
      </c>
      <c r="E1149" s="41" t="s">
        <v>2344</v>
      </c>
      <c r="F1149" s="44">
        <v>44.030277779999999</v>
      </c>
      <c r="G1149" s="44">
        <v>-114.83333330000001</v>
      </c>
      <c r="H1149" s="15">
        <v>18.5</v>
      </c>
      <c r="I1149" s="15">
        <f t="shared" si="118"/>
        <v>47.914780041216005</v>
      </c>
      <c r="J1149" s="9">
        <v>207</v>
      </c>
      <c r="K1149" s="15">
        <f t="shared" si="127"/>
        <v>5.8615872445440012</v>
      </c>
      <c r="L1149" s="15">
        <v>25</v>
      </c>
      <c r="M1149" s="15">
        <f t="shared" si="128"/>
        <v>7.62</v>
      </c>
      <c r="N1149" s="15">
        <v>1.5</v>
      </c>
      <c r="O1149" s="15">
        <f t="shared" si="129"/>
        <v>0.45720000000000005</v>
      </c>
      <c r="P1149" s="15">
        <v>39</v>
      </c>
      <c r="Q1149" s="15">
        <f t="shared" si="130"/>
        <v>3.6232185600000002</v>
      </c>
      <c r="R1149" s="16" t="s">
        <v>2336</v>
      </c>
    </row>
    <row r="1150" spans="1:18" x14ac:dyDescent="0.25">
      <c r="A1150" s="3" t="s">
        <v>22</v>
      </c>
      <c r="B1150" s="18" t="s">
        <v>23</v>
      </c>
      <c r="C1150" s="18" t="s">
        <v>2288</v>
      </c>
      <c r="D1150" s="43" t="s">
        <v>2345</v>
      </c>
      <c r="E1150" s="41" t="s">
        <v>2346</v>
      </c>
      <c r="F1150" s="44">
        <v>44.222499999999997</v>
      </c>
      <c r="G1150" s="44">
        <v>-114.931111</v>
      </c>
      <c r="H1150" s="15">
        <v>147</v>
      </c>
      <c r="I1150" s="15">
        <f t="shared" si="118"/>
        <v>380.72825221939206</v>
      </c>
      <c r="J1150" s="9">
        <v>1000</v>
      </c>
      <c r="K1150" s="15">
        <f t="shared" si="127"/>
        <v>28.316846592000005</v>
      </c>
      <c r="L1150" s="15">
        <v>80</v>
      </c>
      <c r="M1150" s="15">
        <f t="shared" si="128"/>
        <v>24.384</v>
      </c>
      <c r="N1150" s="15">
        <v>2.5</v>
      </c>
      <c r="O1150" s="15">
        <f t="shared" si="129"/>
        <v>0.76200000000000001</v>
      </c>
      <c r="P1150" s="15">
        <v>200</v>
      </c>
      <c r="Q1150" s="15">
        <f t="shared" si="130"/>
        <v>18.580608000000002</v>
      </c>
      <c r="R1150" s="16" t="s">
        <v>2347</v>
      </c>
    </row>
    <row r="1151" spans="1:18" x14ac:dyDescent="0.25">
      <c r="A1151" s="3" t="s">
        <v>22</v>
      </c>
      <c r="B1151" s="18" t="s">
        <v>23</v>
      </c>
      <c r="C1151" s="18" t="s">
        <v>2288</v>
      </c>
      <c r="D1151" s="43" t="s">
        <v>2348</v>
      </c>
      <c r="E1151" s="41" t="s">
        <v>2349</v>
      </c>
      <c r="F1151" s="44">
        <v>44.262966280000001</v>
      </c>
      <c r="G1151" s="44">
        <v>-114.8184133</v>
      </c>
      <c r="H1151" s="15">
        <v>51</v>
      </c>
      <c r="I1151" s="15">
        <f t="shared" si="118"/>
        <v>132.08939362713602</v>
      </c>
      <c r="J1151" s="9">
        <v>475</v>
      </c>
      <c r="K1151" s="15">
        <f t="shared" si="127"/>
        <v>13.450502131200002</v>
      </c>
      <c r="L1151" s="15">
        <v>32</v>
      </c>
      <c r="M1151" s="15">
        <f t="shared" si="128"/>
        <v>9.7536000000000005</v>
      </c>
      <c r="N1151" s="15">
        <v>2.7</v>
      </c>
      <c r="O1151" s="15">
        <f t="shared" si="129"/>
        <v>0.82296000000000014</v>
      </c>
      <c r="P1151" s="15">
        <v>86.4</v>
      </c>
      <c r="Q1151" s="15">
        <f t="shared" si="130"/>
        <v>8.026822656000002</v>
      </c>
      <c r="R1151" s="16" t="s">
        <v>2336</v>
      </c>
    </row>
    <row r="1152" spans="1:18" x14ac:dyDescent="0.25">
      <c r="A1152" s="3" t="s">
        <v>22</v>
      </c>
      <c r="B1152" s="18" t="s">
        <v>23</v>
      </c>
      <c r="C1152" s="18" t="s">
        <v>2288</v>
      </c>
      <c r="D1152" s="43" t="s">
        <v>2350</v>
      </c>
      <c r="E1152" s="41" t="s">
        <v>2351</v>
      </c>
      <c r="F1152" s="44">
        <v>44.278888889999998</v>
      </c>
      <c r="G1152" s="44">
        <v>-114.7338889</v>
      </c>
      <c r="H1152" s="15">
        <v>189</v>
      </c>
      <c r="I1152" s="15">
        <f t="shared" si="118"/>
        <v>489.50775285350403</v>
      </c>
      <c r="J1152" s="9">
        <v>712</v>
      </c>
      <c r="K1152" s="15">
        <f t="shared" si="127"/>
        <v>20.161594773504003</v>
      </c>
      <c r="L1152" s="15">
        <v>53</v>
      </c>
      <c r="M1152" s="15">
        <f t="shared" si="128"/>
        <v>16.154400000000003</v>
      </c>
      <c r="N1152" s="15">
        <v>3.2</v>
      </c>
      <c r="O1152" s="15">
        <f t="shared" si="129"/>
        <v>0.97536000000000012</v>
      </c>
      <c r="P1152" s="15">
        <v>169.6</v>
      </c>
      <c r="Q1152" s="15">
        <f t="shared" si="130"/>
        <v>15.756355584000001</v>
      </c>
      <c r="R1152" s="16" t="s">
        <v>2336</v>
      </c>
    </row>
    <row r="1153" spans="1:18" x14ac:dyDescent="0.25">
      <c r="A1153" s="3" t="s">
        <v>22</v>
      </c>
      <c r="B1153" s="18" t="s">
        <v>23</v>
      </c>
      <c r="C1153" s="18" t="s">
        <v>2288</v>
      </c>
      <c r="D1153" s="43" t="s">
        <v>2352</v>
      </c>
      <c r="E1153" s="18" t="s">
        <v>2353</v>
      </c>
      <c r="F1153" s="44">
        <v>44.268333300000002</v>
      </c>
      <c r="G1153" s="44">
        <v>-114.73277779999999</v>
      </c>
      <c r="H1153" s="15">
        <v>807</v>
      </c>
      <c r="I1153" s="15">
        <f t="shared" si="118"/>
        <v>2090.120405041152</v>
      </c>
      <c r="J1153" s="9">
        <v>3600</v>
      </c>
      <c r="K1153" s="15">
        <f t="shared" si="127"/>
        <v>101.94064773120002</v>
      </c>
      <c r="L1153" s="15">
        <v>120</v>
      </c>
      <c r="M1153" s="15">
        <f t="shared" si="128"/>
        <v>36.576000000000001</v>
      </c>
      <c r="N1153" s="15">
        <v>6.8</v>
      </c>
      <c r="O1153" s="15">
        <f t="shared" si="129"/>
        <v>2.0726400000000003</v>
      </c>
      <c r="P1153" s="15">
        <v>816</v>
      </c>
      <c r="Q1153" s="15">
        <f t="shared" si="130"/>
        <v>75.808880640000012</v>
      </c>
      <c r="R1153" s="16" t="s">
        <v>2354</v>
      </c>
    </row>
    <row r="1154" spans="1:18" x14ac:dyDescent="0.25">
      <c r="A1154" s="3" t="s">
        <v>22</v>
      </c>
      <c r="B1154" s="18" t="s">
        <v>23</v>
      </c>
      <c r="C1154" s="18" t="s">
        <v>2288</v>
      </c>
      <c r="D1154" s="43" t="s">
        <v>2355</v>
      </c>
      <c r="E1154" s="41" t="s">
        <v>2356</v>
      </c>
      <c r="F1154" s="44">
        <v>44.247500000000002</v>
      </c>
      <c r="G1154" s="44">
        <v>-114.67833330000001</v>
      </c>
      <c r="H1154" s="15">
        <v>81</v>
      </c>
      <c r="I1154" s="15">
        <f t="shared" si="118"/>
        <v>209.78903693721603</v>
      </c>
      <c r="J1154" s="9">
        <v>604</v>
      </c>
      <c r="K1154" s="15">
        <f t="shared" si="127"/>
        <v>17.103375341568004</v>
      </c>
      <c r="L1154" s="15">
        <v>45</v>
      </c>
      <c r="M1154" s="15">
        <f t="shared" si="128"/>
        <v>13.716000000000001</v>
      </c>
      <c r="N1154" s="15">
        <v>1.7</v>
      </c>
      <c r="O1154" s="15">
        <f t="shared" si="129"/>
        <v>0.51816000000000006</v>
      </c>
      <c r="P1154" s="15">
        <v>76.5</v>
      </c>
      <c r="Q1154" s="15">
        <f t="shared" si="130"/>
        <v>7.1070825600000003</v>
      </c>
      <c r="R1154" s="16" t="s">
        <v>2336</v>
      </c>
    </row>
    <row r="1155" spans="1:18" x14ac:dyDescent="0.25">
      <c r="A1155" s="3" t="s">
        <v>22</v>
      </c>
      <c r="B1155" s="18" t="s">
        <v>23</v>
      </c>
      <c r="C1155" s="18" t="s">
        <v>2288</v>
      </c>
      <c r="D1155" s="43" t="s">
        <v>2357</v>
      </c>
      <c r="E1155" s="41" t="s">
        <v>2358</v>
      </c>
      <c r="F1155" s="44">
        <v>44.263802480000003</v>
      </c>
      <c r="G1155" s="44">
        <v>-114.6481285</v>
      </c>
      <c r="H1155" s="15">
        <v>7.62</v>
      </c>
      <c r="I1155" s="15">
        <f t="shared" ref="I1155:I1218" si="131">H1155*1.609344^2</f>
        <v>19.735709400760321</v>
      </c>
      <c r="J1155" s="9">
        <v>222</v>
      </c>
      <c r="K1155" s="15">
        <f t="shared" si="127"/>
        <v>6.286339943424001</v>
      </c>
      <c r="L1155" s="15">
        <v>28</v>
      </c>
      <c r="M1155" s="15">
        <f t="shared" si="128"/>
        <v>8.5343999999999998</v>
      </c>
      <c r="N1155" s="15">
        <v>1.2</v>
      </c>
      <c r="O1155" s="15">
        <f t="shared" si="129"/>
        <v>0.36576000000000003</v>
      </c>
      <c r="P1155" s="15">
        <v>33.6</v>
      </c>
      <c r="Q1155" s="15">
        <f t="shared" si="130"/>
        <v>3.1215421440000006</v>
      </c>
      <c r="R1155" s="16" t="s">
        <v>2336</v>
      </c>
    </row>
    <row r="1156" spans="1:18" x14ac:dyDescent="0.25">
      <c r="A1156" s="3" t="s">
        <v>22</v>
      </c>
      <c r="B1156" s="18" t="s">
        <v>23</v>
      </c>
      <c r="C1156" s="18" t="s">
        <v>2288</v>
      </c>
      <c r="D1156" s="43" t="s">
        <v>2359</v>
      </c>
      <c r="E1156" s="41" t="s">
        <v>2360</v>
      </c>
      <c r="F1156" s="44">
        <v>44.25519267</v>
      </c>
      <c r="G1156" s="44">
        <v>-114.5642361</v>
      </c>
      <c r="H1156" s="15">
        <v>31.6</v>
      </c>
      <c r="I1156" s="15">
        <f t="shared" si="131"/>
        <v>81.843624286617612</v>
      </c>
      <c r="J1156" s="9">
        <v>120</v>
      </c>
      <c r="K1156" s="15">
        <f t="shared" si="127"/>
        <v>3.3980215910400005</v>
      </c>
      <c r="L1156" s="15">
        <v>21</v>
      </c>
      <c r="M1156" s="15">
        <f t="shared" si="128"/>
        <v>6.4008000000000003</v>
      </c>
      <c r="N1156" s="15">
        <v>1</v>
      </c>
      <c r="O1156" s="15">
        <f t="shared" si="129"/>
        <v>0.30480000000000002</v>
      </c>
      <c r="P1156" s="15">
        <v>21</v>
      </c>
      <c r="Q1156" s="15">
        <f t="shared" si="130"/>
        <v>1.9509638400000002</v>
      </c>
      <c r="R1156" s="16" t="s">
        <v>2336</v>
      </c>
    </row>
    <row r="1157" spans="1:18" x14ac:dyDescent="0.25">
      <c r="A1157" s="3" t="s">
        <v>22</v>
      </c>
      <c r="B1157" s="18" t="s">
        <v>23</v>
      </c>
      <c r="C1157" s="18" t="s">
        <v>2288</v>
      </c>
      <c r="D1157" s="43" t="s">
        <v>2361</v>
      </c>
      <c r="E1157" s="41" t="s">
        <v>2362</v>
      </c>
      <c r="F1157" s="44">
        <v>44.247693150000003</v>
      </c>
      <c r="G1157" s="44">
        <v>-114.5295124</v>
      </c>
      <c r="H1157" s="15">
        <v>6.1</v>
      </c>
      <c r="I1157" s="15">
        <f t="shared" si="131"/>
        <v>15.7989274730496</v>
      </c>
      <c r="J1157" s="9">
        <v>97.2</v>
      </c>
      <c r="K1157" s="15">
        <f t="shared" si="127"/>
        <v>2.7523974887424005</v>
      </c>
      <c r="L1157" s="15">
        <v>9</v>
      </c>
      <c r="M1157" s="15">
        <f t="shared" si="128"/>
        <v>2.7432000000000003</v>
      </c>
      <c r="N1157" s="15">
        <v>1.5</v>
      </c>
      <c r="O1157" s="15">
        <f t="shared" si="129"/>
        <v>0.45720000000000005</v>
      </c>
      <c r="P1157" s="15">
        <v>13.5</v>
      </c>
      <c r="Q1157" s="15">
        <f t="shared" si="130"/>
        <v>1.25419104</v>
      </c>
      <c r="R1157" s="16" t="s">
        <v>2336</v>
      </c>
    </row>
    <row r="1158" spans="1:18" x14ac:dyDescent="0.25">
      <c r="A1158" s="3" t="s">
        <v>22</v>
      </c>
      <c r="B1158" s="18" t="s">
        <v>23</v>
      </c>
      <c r="C1158" s="18" t="s">
        <v>2288</v>
      </c>
      <c r="D1158" s="43" t="s">
        <v>2363</v>
      </c>
      <c r="E1158" s="41" t="s">
        <v>2364</v>
      </c>
      <c r="F1158" s="44">
        <v>44.290470800000001</v>
      </c>
      <c r="G1158" s="44">
        <v>-114.5578482</v>
      </c>
      <c r="H1158" s="15">
        <v>22.5</v>
      </c>
      <c r="I1158" s="15">
        <f t="shared" si="131"/>
        <v>58.274732482560005</v>
      </c>
      <c r="J1158" s="9">
        <v>206</v>
      </c>
      <c r="K1158" s="15">
        <f t="shared" si="127"/>
        <v>5.8332703979520009</v>
      </c>
      <c r="L1158" s="15">
        <v>33</v>
      </c>
      <c r="M1158" s="15">
        <f t="shared" si="128"/>
        <v>10.058400000000001</v>
      </c>
      <c r="N1158" s="15">
        <v>1.2</v>
      </c>
      <c r="O1158" s="15">
        <f t="shared" si="129"/>
        <v>0.36576000000000003</v>
      </c>
      <c r="P1158" s="15">
        <v>39.6</v>
      </c>
      <c r="Q1158" s="15">
        <f t="shared" si="130"/>
        <v>3.6789603840000002</v>
      </c>
      <c r="R1158" s="16" t="s">
        <v>2347</v>
      </c>
    </row>
    <row r="1159" spans="1:18" x14ac:dyDescent="0.25">
      <c r="A1159" s="3" t="s">
        <v>22</v>
      </c>
      <c r="B1159" s="18" t="s">
        <v>23</v>
      </c>
      <c r="C1159" s="18" t="s">
        <v>2288</v>
      </c>
      <c r="D1159" s="43" t="s">
        <v>2365</v>
      </c>
      <c r="E1159" s="41" t="s">
        <v>2366</v>
      </c>
      <c r="F1159" s="44">
        <v>44.288248750000001</v>
      </c>
      <c r="G1159" s="44">
        <v>-114.5478478</v>
      </c>
      <c r="H1159" s="15">
        <v>2.5</v>
      </c>
      <c r="I1159" s="15">
        <f t="shared" si="131"/>
        <v>6.4749702758400005</v>
      </c>
      <c r="J1159" s="9">
        <v>53.8</v>
      </c>
      <c r="K1159" s="15">
        <f t="shared" si="127"/>
        <v>1.5234463466496002</v>
      </c>
      <c r="L1159" s="15">
        <v>16</v>
      </c>
      <c r="M1159" s="15">
        <f t="shared" si="128"/>
        <v>4.8768000000000002</v>
      </c>
      <c r="N1159" s="15">
        <v>0.8</v>
      </c>
      <c r="O1159" s="15">
        <f t="shared" si="129"/>
        <v>0.24384000000000003</v>
      </c>
      <c r="P1159" s="15">
        <v>12.8</v>
      </c>
      <c r="Q1159" s="15">
        <f t="shared" si="130"/>
        <v>1.1891589120000001</v>
      </c>
      <c r="R1159" s="16" t="s">
        <v>2336</v>
      </c>
    </row>
    <row r="1160" spans="1:18" x14ac:dyDescent="0.25">
      <c r="A1160" s="3" t="s">
        <v>22</v>
      </c>
      <c r="B1160" s="18" t="s">
        <v>23</v>
      </c>
      <c r="C1160" s="18" t="s">
        <v>2288</v>
      </c>
      <c r="D1160" s="43" t="s">
        <v>2367</v>
      </c>
      <c r="E1160" s="18" t="s">
        <v>2368</v>
      </c>
      <c r="F1160" s="44">
        <v>44.270277780000001</v>
      </c>
      <c r="G1160" s="44">
        <v>-114.5166667</v>
      </c>
      <c r="H1160" s="15">
        <v>29.1</v>
      </c>
      <c r="I1160" s="15">
        <f t="shared" si="131"/>
        <v>75.368654010777618</v>
      </c>
      <c r="J1160" s="9">
        <v>137</v>
      </c>
      <c r="K1160" s="15">
        <f t="shared" si="127"/>
        <v>3.8794079831040005</v>
      </c>
      <c r="L1160" s="15">
        <v>28</v>
      </c>
      <c r="M1160" s="15">
        <f t="shared" si="128"/>
        <v>8.5343999999999998</v>
      </c>
      <c r="N1160" s="15">
        <v>1.1000000000000001</v>
      </c>
      <c r="O1160" s="15">
        <f t="shared" si="129"/>
        <v>0.33528000000000002</v>
      </c>
      <c r="P1160" s="15">
        <v>31</v>
      </c>
      <c r="Q1160" s="15">
        <f t="shared" si="130"/>
        <v>2.8799942400000003</v>
      </c>
      <c r="R1160" s="16" t="s">
        <v>2354</v>
      </c>
    </row>
    <row r="1161" spans="1:18" x14ac:dyDescent="0.25">
      <c r="A1161" s="3" t="s">
        <v>22</v>
      </c>
      <c r="B1161" s="18" t="s">
        <v>23</v>
      </c>
      <c r="C1161" s="18" t="s">
        <v>2288</v>
      </c>
      <c r="D1161" s="43" t="s">
        <v>2369</v>
      </c>
      <c r="E1161" s="41" t="s">
        <v>2370</v>
      </c>
      <c r="F1161" s="44">
        <v>44.301305669999998</v>
      </c>
      <c r="G1161" s="44">
        <v>-114.47756769999999</v>
      </c>
      <c r="H1161" s="15">
        <v>60</v>
      </c>
      <c r="I1161" s="15">
        <f t="shared" si="131"/>
        <v>155.39928662016001</v>
      </c>
      <c r="J1161" s="9">
        <v>328</v>
      </c>
      <c r="K1161" s="15">
        <f t="shared" si="127"/>
        <v>9.2879256821760006</v>
      </c>
      <c r="L1161" s="15">
        <v>30</v>
      </c>
      <c r="M1161" s="15">
        <f t="shared" si="128"/>
        <v>9.1440000000000001</v>
      </c>
      <c r="N1161" s="15">
        <v>2.1</v>
      </c>
      <c r="O1161" s="15">
        <f t="shared" si="129"/>
        <v>0.64008000000000009</v>
      </c>
      <c r="P1161" s="15">
        <v>63</v>
      </c>
      <c r="Q1161" s="15">
        <f t="shared" si="130"/>
        <v>5.8528915200000009</v>
      </c>
      <c r="R1161" s="16" t="s">
        <v>2336</v>
      </c>
    </row>
    <row r="1162" spans="1:18" x14ac:dyDescent="0.25">
      <c r="A1162" s="3" t="s">
        <v>22</v>
      </c>
      <c r="B1162" s="18" t="s">
        <v>23</v>
      </c>
      <c r="C1162" s="18" t="s">
        <v>2288</v>
      </c>
      <c r="D1162" s="43" t="s">
        <v>2371</v>
      </c>
      <c r="E1162" s="41" t="s">
        <v>2372</v>
      </c>
      <c r="F1162" s="44">
        <v>44.297499999999999</v>
      </c>
      <c r="G1162" s="44">
        <v>-114.4813889</v>
      </c>
      <c r="H1162" s="15">
        <v>6.29</v>
      </c>
      <c r="I1162" s="15">
        <f t="shared" si="131"/>
        <v>16.291025214013441</v>
      </c>
      <c r="J1162" s="9">
        <v>53.3</v>
      </c>
      <c r="K1162" s="15">
        <f t="shared" si="127"/>
        <v>1.5092879233536001</v>
      </c>
      <c r="L1162" s="15">
        <v>8</v>
      </c>
      <c r="M1162" s="15">
        <f t="shared" si="128"/>
        <v>2.4384000000000001</v>
      </c>
      <c r="N1162" s="15">
        <v>0.9</v>
      </c>
      <c r="O1162" s="15">
        <f t="shared" si="129"/>
        <v>0.27432000000000001</v>
      </c>
      <c r="P1162" s="15">
        <v>7.2</v>
      </c>
      <c r="Q1162" s="15">
        <f t="shared" si="130"/>
        <v>0.66890188800000006</v>
      </c>
      <c r="R1162" s="16" t="s">
        <v>2336</v>
      </c>
    </row>
    <row r="1163" spans="1:18" x14ac:dyDescent="0.25">
      <c r="A1163" s="3" t="s">
        <v>22</v>
      </c>
      <c r="B1163" s="18" t="s">
        <v>23</v>
      </c>
      <c r="C1163" s="18" t="s">
        <v>2288</v>
      </c>
      <c r="D1163" s="43" t="s">
        <v>2373</v>
      </c>
      <c r="E1163" s="18" t="s">
        <v>2374</v>
      </c>
      <c r="F1163" s="44">
        <v>44.290833300000003</v>
      </c>
      <c r="G1163" s="44">
        <v>-114.4716667</v>
      </c>
      <c r="H1163" s="15">
        <v>71.599999999999994</v>
      </c>
      <c r="I1163" s="15">
        <f t="shared" si="131"/>
        <v>185.44314870005761</v>
      </c>
      <c r="J1163" s="9">
        <v>154</v>
      </c>
      <c r="K1163" s="15">
        <f t="shared" si="127"/>
        <v>4.3607943751680009</v>
      </c>
      <c r="L1163" s="15">
        <v>36</v>
      </c>
      <c r="M1163" s="15">
        <f t="shared" si="128"/>
        <v>10.972800000000001</v>
      </c>
      <c r="N1163" s="15">
        <v>1.4</v>
      </c>
      <c r="O1163" s="15">
        <f t="shared" si="129"/>
        <v>0.42671999999999999</v>
      </c>
      <c r="P1163" s="15">
        <v>49</v>
      </c>
      <c r="Q1163" s="15">
        <f t="shared" si="130"/>
        <v>4.55224896</v>
      </c>
      <c r="R1163" s="16" t="s">
        <v>2319</v>
      </c>
    </row>
    <row r="1164" spans="1:18" x14ac:dyDescent="0.25">
      <c r="A1164" s="3" t="s">
        <v>22</v>
      </c>
      <c r="B1164" s="18" t="s">
        <v>23</v>
      </c>
      <c r="C1164" s="18" t="s">
        <v>2288</v>
      </c>
      <c r="D1164" s="43" t="s">
        <v>2375</v>
      </c>
      <c r="E1164" s="41" t="s">
        <v>2376</v>
      </c>
      <c r="F1164" s="44">
        <v>44.259722199999999</v>
      </c>
      <c r="G1164" s="44">
        <v>-114.4575</v>
      </c>
      <c r="H1164" s="15">
        <v>80</v>
      </c>
      <c r="I1164" s="15">
        <f t="shared" si="131"/>
        <v>207.19904882688002</v>
      </c>
      <c r="J1164" s="9">
        <v>457</v>
      </c>
      <c r="K1164" s="15">
        <f t="shared" si="127"/>
        <v>12.940798892544002</v>
      </c>
      <c r="L1164" s="15">
        <v>28</v>
      </c>
      <c r="M1164" s="15">
        <f t="shared" si="128"/>
        <v>8.5343999999999998</v>
      </c>
      <c r="N1164" s="15">
        <v>2.4</v>
      </c>
      <c r="O1164" s="15">
        <f t="shared" si="129"/>
        <v>0.73152000000000006</v>
      </c>
      <c r="P1164" s="15">
        <v>67.2</v>
      </c>
      <c r="Q1164" s="15">
        <f t="shared" si="130"/>
        <v>6.2430842880000013</v>
      </c>
      <c r="R1164" s="16" t="s">
        <v>2336</v>
      </c>
    </row>
    <row r="1165" spans="1:18" x14ac:dyDescent="0.25">
      <c r="A1165" s="3" t="s">
        <v>22</v>
      </c>
      <c r="B1165" s="18" t="s">
        <v>23</v>
      </c>
      <c r="C1165" s="18" t="s">
        <v>2288</v>
      </c>
      <c r="D1165" s="43" t="s">
        <v>2377</v>
      </c>
      <c r="E1165" s="41" t="s">
        <v>2378</v>
      </c>
      <c r="F1165" s="44">
        <v>44.266308299999999</v>
      </c>
      <c r="G1165" s="44">
        <v>-114.3270045</v>
      </c>
      <c r="H1165" s="15">
        <v>1200</v>
      </c>
      <c r="I1165" s="15">
        <f t="shared" si="131"/>
        <v>3107.9857324032005</v>
      </c>
      <c r="J1165" s="9">
        <v>5128</v>
      </c>
      <c r="K1165" s="15">
        <f t="shared" si="127"/>
        <v>145.20878932377602</v>
      </c>
      <c r="L1165" s="15">
        <v>165</v>
      </c>
      <c r="M1165" s="15">
        <f t="shared" si="128"/>
        <v>50.292000000000002</v>
      </c>
      <c r="N1165" s="15">
        <v>4.2</v>
      </c>
      <c r="O1165" s="15">
        <f t="shared" si="129"/>
        <v>1.2801600000000002</v>
      </c>
      <c r="P1165" s="15">
        <v>693</v>
      </c>
      <c r="Q1165" s="15">
        <f t="shared" si="130"/>
        <v>64.38180672</v>
      </c>
      <c r="R1165" s="16" t="s">
        <v>2336</v>
      </c>
    </row>
    <row r="1166" spans="1:18" x14ac:dyDescent="0.25">
      <c r="A1166" s="3" t="s">
        <v>22</v>
      </c>
      <c r="B1166" s="18" t="s">
        <v>23</v>
      </c>
      <c r="C1166" s="18" t="s">
        <v>2288</v>
      </c>
      <c r="D1166" s="43" t="s">
        <v>2379</v>
      </c>
      <c r="E1166" s="41" t="s">
        <v>2380</v>
      </c>
      <c r="F1166" s="44">
        <v>43.928798579999999</v>
      </c>
      <c r="G1166" s="44">
        <v>-114.5550618</v>
      </c>
      <c r="H1166" s="15">
        <v>16.5</v>
      </c>
      <c r="I1166" s="15">
        <f t="shared" si="131"/>
        <v>42.734803820544002</v>
      </c>
      <c r="J1166" s="9">
        <v>313</v>
      </c>
      <c r="K1166" s="15">
        <f t="shared" si="127"/>
        <v>8.8631729832960016</v>
      </c>
      <c r="L1166" s="15">
        <v>29</v>
      </c>
      <c r="M1166" s="15">
        <f t="shared" si="128"/>
        <v>8.8391999999999999</v>
      </c>
      <c r="N1166" s="15">
        <v>1.8</v>
      </c>
      <c r="O1166" s="15">
        <f t="shared" si="129"/>
        <v>0.54864000000000002</v>
      </c>
      <c r="P1166" s="15">
        <v>52.2</v>
      </c>
      <c r="Q1166" s="15">
        <f t="shared" si="130"/>
        <v>4.8495386880000009</v>
      </c>
      <c r="R1166" s="16" t="s">
        <v>2336</v>
      </c>
    </row>
    <row r="1167" spans="1:18" x14ac:dyDescent="0.25">
      <c r="A1167" s="3" t="s">
        <v>22</v>
      </c>
      <c r="B1167" s="18" t="s">
        <v>23</v>
      </c>
      <c r="C1167" s="18" t="s">
        <v>2288</v>
      </c>
      <c r="D1167" s="43" t="s">
        <v>2381</v>
      </c>
      <c r="E1167" s="41" t="s">
        <v>2382</v>
      </c>
      <c r="F1167" s="44">
        <v>43.929354099999998</v>
      </c>
      <c r="G1167" s="44">
        <v>-114.55589519999999</v>
      </c>
      <c r="H1167" s="15">
        <v>9.1</v>
      </c>
      <c r="I1167" s="15">
        <f t="shared" si="131"/>
        <v>23.568891804057603</v>
      </c>
      <c r="J1167" s="9">
        <v>124</v>
      </c>
      <c r="K1167" s="15">
        <f t="shared" si="127"/>
        <v>3.5112889774080007</v>
      </c>
      <c r="L1167" s="15">
        <v>14</v>
      </c>
      <c r="M1167" s="15">
        <f t="shared" si="128"/>
        <v>4.2671999999999999</v>
      </c>
      <c r="N1167" s="15">
        <v>1.7</v>
      </c>
      <c r="O1167" s="15">
        <f t="shared" si="129"/>
        <v>0.51816000000000006</v>
      </c>
      <c r="P1167" s="15">
        <v>23.8</v>
      </c>
      <c r="Q1167" s="15">
        <f t="shared" si="130"/>
        <v>2.2110923520000001</v>
      </c>
      <c r="R1167" s="16" t="s">
        <v>2336</v>
      </c>
    </row>
    <row r="1168" spans="1:18" x14ac:dyDescent="0.25">
      <c r="A1168" s="3" t="s">
        <v>22</v>
      </c>
      <c r="B1168" s="18" t="s">
        <v>23</v>
      </c>
      <c r="C1168" s="18" t="s">
        <v>2288</v>
      </c>
      <c r="D1168" s="43" t="s">
        <v>2383</v>
      </c>
      <c r="E1168" s="41" t="s">
        <v>2384</v>
      </c>
      <c r="F1168" s="44">
        <v>43.985189769999998</v>
      </c>
      <c r="G1168" s="44">
        <v>-114.4883942</v>
      </c>
      <c r="H1168" s="15">
        <v>26.6</v>
      </c>
      <c r="I1168" s="15">
        <f t="shared" si="131"/>
        <v>68.893683734937611</v>
      </c>
      <c r="J1168" s="9">
        <v>219</v>
      </c>
      <c r="K1168" s="15">
        <f t="shared" si="127"/>
        <v>6.2013894036480011</v>
      </c>
      <c r="L1168" s="15">
        <v>23</v>
      </c>
      <c r="M1168" s="15">
        <f t="shared" si="128"/>
        <v>7.0104000000000006</v>
      </c>
      <c r="N1168" s="15">
        <v>1.7</v>
      </c>
      <c r="O1168" s="15">
        <f t="shared" si="129"/>
        <v>0.51816000000000006</v>
      </c>
      <c r="P1168" s="15">
        <v>39.1</v>
      </c>
      <c r="Q1168" s="15">
        <f t="shared" si="130"/>
        <v>3.6325088640000005</v>
      </c>
      <c r="R1168" s="16" t="s">
        <v>2336</v>
      </c>
    </row>
    <row r="1169" spans="1:18" x14ac:dyDescent="0.25">
      <c r="A1169" s="3" t="s">
        <v>22</v>
      </c>
      <c r="B1169" s="18" t="s">
        <v>23</v>
      </c>
      <c r="C1169" s="18" t="s">
        <v>2288</v>
      </c>
      <c r="D1169" s="43" t="s">
        <v>2385</v>
      </c>
      <c r="E1169" s="41" t="s">
        <v>2386</v>
      </c>
      <c r="F1169" s="44">
        <v>44.006301489999998</v>
      </c>
      <c r="G1169" s="44">
        <v>-114.4808944</v>
      </c>
      <c r="H1169" s="15">
        <v>75.599999999999994</v>
      </c>
      <c r="I1169" s="15">
        <f t="shared" si="131"/>
        <v>195.80310114140161</v>
      </c>
      <c r="J1169" s="9">
        <v>894</v>
      </c>
      <c r="K1169" s="15">
        <f t="shared" si="127"/>
        <v>25.315260853248002</v>
      </c>
      <c r="L1169" s="15">
        <v>49</v>
      </c>
      <c r="M1169" s="15">
        <f t="shared" si="128"/>
        <v>14.9352</v>
      </c>
      <c r="N1169" s="15">
        <v>2.4</v>
      </c>
      <c r="O1169" s="15">
        <f t="shared" si="129"/>
        <v>0.73152000000000006</v>
      </c>
      <c r="P1169" s="15">
        <v>117.6</v>
      </c>
      <c r="Q1169" s="15">
        <f t="shared" si="130"/>
        <v>10.925397503999999</v>
      </c>
      <c r="R1169" s="16" t="s">
        <v>2336</v>
      </c>
    </row>
    <row r="1170" spans="1:18" x14ac:dyDescent="0.25">
      <c r="A1170" s="3" t="s">
        <v>22</v>
      </c>
      <c r="B1170" s="18" t="s">
        <v>23</v>
      </c>
      <c r="C1170" s="18" t="s">
        <v>2288</v>
      </c>
      <c r="D1170" s="43" t="s">
        <v>2387</v>
      </c>
      <c r="E1170" s="41" t="s">
        <v>2388</v>
      </c>
      <c r="F1170" s="44">
        <v>44.039080159999997</v>
      </c>
      <c r="G1170" s="44">
        <v>-114.46200570000001</v>
      </c>
      <c r="H1170" s="15">
        <v>51</v>
      </c>
      <c r="I1170" s="15">
        <f t="shared" si="131"/>
        <v>132.08939362713602</v>
      </c>
      <c r="J1170" s="9">
        <v>410</v>
      </c>
      <c r="K1170" s="15">
        <f t="shared" si="127"/>
        <v>11.609907102720001</v>
      </c>
      <c r="L1170" s="15">
        <v>32</v>
      </c>
      <c r="M1170" s="15">
        <f t="shared" si="128"/>
        <v>9.7536000000000005</v>
      </c>
      <c r="N1170" s="15">
        <v>2</v>
      </c>
      <c r="O1170" s="15">
        <f t="shared" si="129"/>
        <v>0.60960000000000003</v>
      </c>
      <c r="P1170" s="15">
        <v>64</v>
      </c>
      <c r="Q1170" s="15">
        <f t="shared" si="130"/>
        <v>5.9457945600000004</v>
      </c>
      <c r="R1170" s="16" t="s">
        <v>2336</v>
      </c>
    </row>
    <row r="1171" spans="1:18" x14ac:dyDescent="0.25">
      <c r="A1171" s="3" t="s">
        <v>22</v>
      </c>
      <c r="B1171" s="18" t="s">
        <v>23</v>
      </c>
      <c r="C1171" s="18" t="s">
        <v>2288</v>
      </c>
      <c r="D1171" s="43" t="s">
        <v>2389</v>
      </c>
      <c r="E1171" s="41" t="s">
        <v>2390</v>
      </c>
      <c r="F1171" s="44">
        <v>44.072691800000001</v>
      </c>
      <c r="G1171" s="44">
        <v>-114.4603396</v>
      </c>
      <c r="H1171" s="15">
        <v>6.1</v>
      </c>
      <c r="I1171" s="15">
        <f t="shared" si="131"/>
        <v>15.7989274730496</v>
      </c>
      <c r="J1171" s="9">
        <v>67.2</v>
      </c>
      <c r="K1171" s="15">
        <f t="shared" si="127"/>
        <v>1.9028920909824003</v>
      </c>
      <c r="L1171" s="15">
        <v>7</v>
      </c>
      <c r="M1171" s="15">
        <f t="shared" si="128"/>
        <v>2.1335999999999999</v>
      </c>
      <c r="N1171" s="15">
        <v>1.2</v>
      </c>
      <c r="O1171" s="15">
        <f t="shared" si="129"/>
        <v>0.36576000000000003</v>
      </c>
      <c r="P1171" s="15">
        <v>8.4</v>
      </c>
      <c r="Q1171" s="15">
        <f t="shared" si="130"/>
        <v>0.78038553600000016</v>
      </c>
      <c r="R1171" s="16" t="s">
        <v>2336</v>
      </c>
    </row>
    <row r="1172" spans="1:18" x14ac:dyDescent="0.25">
      <c r="A1172" s="3" t="s">
        <v>22</v>
      </c>
      <c r="B1172" s="18" t="s">
        <v>23</v>
      </c>
      <c r="C1172" s="18" t="s">
        <v>2288</v>
      </c>
      <c r="D1172" s="43" t="s">
        <v>2391</v>
      </c>
      <c r="E1172" s="41" t="s">
        <v>2392</v>
      </c>
      <c r="F1172" s="44">
        <v>44.082692180000002</v>
      </c>
      <c r="G1172" s="44">
        <v>-114.4497839</v>
      </c>
      <c r="H1172" s="15">
        <v>172</v>
      </c>
      <c r="I1172" s="15">
        <f t="shared" si="131"/>
        <v>445.47795497779202</v>
      </c>
      <c r="J1172" s="9">
        <v>1100</v>
      </c>
      <c r="K1172" s="15">
        <f t="shared" si="127"/>
        <v>31.148531251200005</v>
      </c>
      <c r="L1172" s="15">
        <v>44</v>
      </c>
      <c r="M1172" s="15">
        <f t="shared" si="128"/>
        <v>13.411200000000001</v>
      </c>
      <c r="N1172" s="15">
        <v>2.5</v>
      </c>
      <c r="O1172" s="15">
        <f t="shared" si="129"/>
        <v>0.76200000000000001</v>
      </c>
      <c r="P1172" s="15">
        <v>110</v>
      </c>
      <c r="Q1172" s="15">
        <f t="shared" si="130"/>
        <v>10.219334399999999</v>
      </c>
      <c r="R1172" s="16" t="s">
        <v>2336</v>
      </c>
    </row>
    <row r="1173" spans="1:18" x14ac:dyDescent="0.25">
      <c r="A1173" s="3" t="s">
        <v>22</v>
      </c>
      <c r="B1173" s="18" t="s">
        <v>23</v>
      </c>
      <c r="C1173" s="18" t="s">
        <v>2288</v>
      </c>
      <c r="D1173" s="43" t="s">
        <v>2393</v>
      </c>
      <c r="E1173" s="41" t="s">
        <v>2394</v>
      </c>
      <c r="F1173" s="44">
        <v>44.058245800000002</v>
      </c>
      <c r="G1173" s="44">
        <v>-114.5325637</v>
      </c>
      <c r="H1173" s="15">
        <v>3.3</v>
      </c>
      <c r="I1173" s="15">
        <f t="shared" si="131"/>
        <v>8.5469607641087997</v>
      </c>
      <c r="J1173" s="9">
        <v>59.7</v>
      </c>
      <c r="K1173" s="15">
        <f t="shared" si="127"/>
        <v>1.6905157415424004</v>
      </c>
      <c r="L1173" s="15">
        <v>17</v>
      </c>
      <c r="M1173" s="15">
        <f t="shared" si="128"/>
        <v>5.1816000000000004</v>
      </c>
      <c r="N1173" s="15">
        <v>0.9</v>
      </c>
      <c r="O1173" s="15">
        <f t="shared" si="129"/>
        <v>0.27432000000000001</v>
      </c>
      <c r="P1173" s="15">
        <v>15.3</v>
      </c>
      <c r="Q1173" s="15">
        <f t="shared" si="130"/>
        <v>1.4214165120000002</v>
      </c>
      <c r="R1173" s="16" t="s">
        <v>2336</v>
      </c>
    </row>
    <row r="1174" spans="1:18" x14ac:dyDescent="0.25">
      <c r="A1174" s="3" t="s">
        <v>22</v>
      </c>
      <c r="B1174" s="18" t="s">
        <v>23</v>
      </c>
      <c r="C1174" s="18" t="s">
        <v>2288</v>
      </c>
      <c r="D1174" s="43" t="s">
        <v>2395</v>
      </c>
      <c r="E1174" s="41" t="s">
        <v>2396</v>
      </c>
      <c r="F1174" s="44">
        <v>44.065468080000002</v>
      </c>
      <c r="G1174" s="44">
        <v>-114.53839739999999</v>
      </c>
      <c r="H1174" s="15">
        <v>12.2</v>
      </c>
      <c r="I1174" s="15">
        <f t="shared" si="131"/>
        <v>31.597854946099201</v>
      </c>
      <c r="J1174" s="9">
        <v>269</v>
      </c>
      <c r="K1174" s="15">
        <f t="shared" si="127"/>
        <v>7.6172317332480013</v>
      </c>
      <c r="L1174" s="15">
        <v>32</v>
      </c>
      <c r="M1174" s="15">
        <f t="shared" si="128"/>
        <v>9.7536000000000005</v>
      </c>
      <c r="N1174" s="15">
        <v>2.4</v>
      </c>
      <c r="O1174" s="15">
        <f t="shared" si="129"/>
        <v>0.73152000000000006</v>
      </c>
      <c r="P1174" s="15">
        <v>76.8</v>
      </c>
      <c r="Q1174" s="15">
        <f t="shared" si="130"/>
        <v>7.1349534720000012</v>
      </c>
      <c r="R1174" s="16" t="s">
        <v>2336</v>
      </c>
    </row>
    <row r="1175" spans="1:18" x14ac:dyDescent="0.25">
      <c r="A1175" s="3" t="s">
        <v>22</v>
      </c>
      <c r="B1175" s="18" t="s">
        <v>23</v>
      </c>
      <c r="C1175" s="18" t="s">
        <v>2288</v>
      </c>
      <c r="D1175" s="43" t="s">
        <v>2397</v>
      </c>
      <c r="E1175" s="41" t="s">
        <v>2398</v>
      </c>
      <c r="F1175" s="44">
        <v>44.099166670000002</v>
      </c>
      <c r="G1175" s="44">
        <v>-114.44666669999999</v>
      </c>
      <c r="H1175" s="15">
        <v>18.399999999999999</v>
      </c>
      <c r="I1175" s="15">
        <f t="shared" si="131"/>
        <v>47.655781230182399</v>
      </c>
      <c r="J1175" s="9">
        <v>315</v>
      </c>
      <c r="K1175" s="15">
        <f t="shared" si="127"/>
        <v>8.9198066764800021</v>
      </c>
      <c r="L1175" s="15">
        <v>44</v>
      </c>
      <c r="M1175" s="15">
        <f t="shared" si="128"/>
        <v>13.411200000000001</v>
      </c>
      <c r="N1175" s="15">
        <v>1.3</v>
      </c>
      <c r="O1175" s="15">
        <f t="shared" si="129"/>
        <v>0.39624000000000004</v>
      </c>
      <c r="P1175" s="15">
        <v>57.2</v>
      </c>
      <c r="Q1175" s="15">
        <f t="shared" si="130"/>
        <v>5.314053888000001</v>
      </c>
      <c r="R1175" s="16" t="s">
        <v>2336</v>
      </c>
    </row>
    <row r="1176" spans="1:18" x14ac:dyDescent="0.25">
      <c r="A1176" s="3" t="s">
        <v>22</v>
      </c>
      <c r="B1176" s="18" t="s">
        <v>23</v>
      </c>
      <c r="C1176" s="18" t="s">
        <v>2288</v>
      </c>
      <c r="D1176" s="43" t="s">
        <v>2399</v>
      </c>
      <c r="E1176" s="41" t="s">
        <v>2400</v>
      </c>
      <c r="F1176" s="44">
        <v>44.129635899999997</v>
      </c>
      <c r="G1176" s="44">
        <v>-114.5236762</v>
      </c>
      <c r="H1176" s="15">
        <v>9.3000000000000007</v>
      </c>
      <c r="I1176" s="15">
        <f t="shared" si="131"/>
        <v>24.086889426124806</v>
      </c>
      <c r="J1176" s="9">
        <v>185</v>
      </c>
      <c r="K1176" s="15">
        <f t="shared" si="127"/>
        <v>5.238616619520001</v>
      </c>
      <c r="L1176" s="15">
        <v>42</v>
      </c>
      <c r="M1176" s="15">
        <f t="shared" si="128"/>
        <v>12.801600000000001</v>
      </c>
      <c r="N1176" s="15">
        <v>1</v>
      </c>
      <c r="O1176" s="15">
        <f t="shared" si="129"/>
        <v>0.30480000000000002</v>
      </c>
      <c r="P1176" s="15">
        <v>42</v>
      </c>
      <c r="Q1176" s="15">
        <f t="shared" si="130"/>
        <v>3.9019276800000005</v>
      </c>
      <c r="R1176" s="16" t="s">
        <v>2336</v>
      </c>
    </row>
    <row r="1177" spans="1:18" x14ac:dyDescent="0.25">
      <c r="A1177" s="3" t="s">
        <v>22</v>
      </c>
      <c r="B1177" s="18" t="s">
        <v>23</v>
      </c>
      <c r="C1177" s="18" t="s">
        <v>2288</v>
      </c>
      <c r="D1177" s="43" t="s">
        <v>2401</v>
      </c>
      <c r="E1177" s="41" t="s">
        <v>2402</v>
      </c>
      <c r="F1177" s="44">
        <v>44.131580300000003</v>
      </c>
      <c r="G1177" s="44">
        <v>-114.5295098</v>
      </c>
      <c r="H1177" s="15">
        <v>5.5</v>
      </c>
      <c r="I1177" s="15">
        <f t="shared" si="131"/>
        <v>14.244934606848002</v>
      </c>
      <c r="J1177" s="9">
        <v>79.599999999999994</v>
      </c>
      <c r="K1177" s="15">
        <f t="shared" si="127"/>
        <v>2.2540209887232003</v>
      </c>
      <c r="L1177" s="15">
        <v>9</v>
      </c>
      <c r="M1177" s="15">
        <f t="shared" si="128"/>
        <v>2.7432000000000003</v>
      </c>
      <c r="N1177" s="15">
        <v>1.3</v>
      </c>
      <c r="O1177" s="15">
        <f t="shared" si="129"/>
        <v>0.39624000000000004</v>
      </c>
      <c r="P1177" s="15">
        <v>11.7</v>
      </c>
      <c r="Q1177" s="15">
        <f t="shared" si="130"/>
        <v>1.0869655680000001</v>
      </c>
      <c r="R1177" s="16" t="s">
        <v>2336</v>
      </c>
    </row>
    <row r="1178" spans="1:18" x14ac:dyDescent="0.25">
      <c r="A1178" s="3" t="s">
        <v>22</v>
      </c>
      <c r="B1178" s="18" t="s">
        <v>23</v>
      </c>
      <c r="C1178" s="18" t="s">
        <v>2288</v>
      </c>
      <c r="D1178" s="43" t="s">
        <v>2403</v>
      </c>
      <c r="E1178" s="41" t="s">
        <v>2404</v>
      </c>
      <c r="F1178" s="44">
        <v>44.11527778</v>
      </c>
      <c r="G1178" s="44">
        <v>-114.44138890000001</v>
      </c>
      <c r="H1178" s="15">
        <v>26.9</v>
      </c>
      <c r="I1178" s="15">
        <f t="shared" si="131"/>
        <v>69.670680168038402</v>
      </c>
      <c r="J1178" s="9">
        <v>221</v>
      </c>
      <c r="K1178" s="15">
        <f t="shared" si="127"/>
        <v>6.2580230968320008</v>
      </c>
      <c r="L1178" s="15">
        <v>20</v>
      </c>
      <c r="M1178" s="15">
        <f t="shared" si="128"/>
        <v>6.0960000000000001</v>
      </c>
      <c r="N1178" s="15">
        <v>1.6</v>
      </c>
      <c r="O1178" s="15">
        <f t="shared" si="129"/>
        <v>0.48768000000000006</v>
      </c>
      <c r="P1178" s="15">
        <v>32</v>
      </c>
      <c r="Q1178" s="15">
        <f t="shared" si="130"/>
        <v>2.9728972800000002</v>
      </c>
      <c r="R1178" s="16" t="s">
        <v>2336</v>
      </c>
    </row>
    <row r="1179" spans="1:18" x14ac:dyDescent="0.25">
      <c r="A1179" s="3" t="s">
        <v>22</v>
      </c>
      <c r="B1179" s="18" t="s">
        <v>23</v>
      </c>
      <c r="C1179" s="18" t="s">
        <v>2288</v>
      </c>
      <c r="D1179" s="43" t="s">
        <v>2405</v>
      </c>
      <c r="E1179" s="41" t="s">
        <v>2406</v>
      </c>
      <c r="F1179" s="44">
        <v>44.158250289999998</v>
      </c>
      <c r="G1179" s="44">
        <v>-114.3795049</v>
      </c>
      <c r="H1179" s="15">
        <v>31</v>
      </c>
      <c r="I1179" s="15">
        <f t="shared" si="131"/>
        <v>80.289631420416015</v>
      </c>
      <c r="J1179" s="9">
        <v>242</v>
      </c>
      <c r="K1179" s="15">
        <f t="shared" si="127"/>
        <v>6.8526768752640006</v>
      </c>
      <c r="L1179" s="15">
        <v>23</v>
      </c>
      <c r="M1179" s="15">
        <f t="shared" si="128"/>
        <v>7.0104000000000006</v>
      </c>
      <c r="N1179" s="15">
        <v>1.5</v>
      </c>
      <c r="O1179" s="15">
        <f t="shared" si="129"/>
        <v>0.45720000000000005</v>
      </c>
      <c r="P1179" s="15">
        <v>34.5</v>
      </c>
      <c r="Q1179" s="15">
        <f t="shared" si="130"/>
        <v>3.2051548800000003</v>
      </c>
      <c r="R1179" s="16" t="s">
        <v>2336</v>
      </c>
    </row>
    <row r="1180" spans="1:18" x14ac:dyDescent="0.25">
      <c r="A1180" s="3" t="s">
        <v>22</v>
      </c>
      <c r="B1180" s="18" t="s">
        <v>23</v>
      </c>
      <c r="C1180" s="18" t="s">
        <v>2288</v>
      </c>
      <c r="D1180" s="43" t="s">
        <v>2407</v>
      </c>
      <c r="E1180" s="41" t="s">
        <v>2408</v>
      </c>
      <c r="F1180" s="44">
        <v>44.152974090000001</v>
      </c>
      <c r="G1180" s="44">
        <v>-114.2992242</v>
      </c>
      <c r="H1180" s="15">
        <v>117</v>
      </c>
      <c r="I1180" s="15">
        <f t="shared" si="131"/>
        <v>303.02860890931203</v>
      </c>
      <c r="J1180" s="9">
        <v>588</v>
      </c>
      <c r="K1180" s="15">
        <f t="shared" si="127"/>
        <v>16.650305796096003</v>
      </c>
      <c r="L1180" s="15">
        <v>28</v>
      </c>
      <c r="M1180" s="15">
        <f t="shared" si="128"/>
        <v>8.5343999999999998</v>
      </c>
      <c r="N1180" s="15">
        <v>2.5</v>
      </c>
      <c r="O1180" s="15">
        <f t="shared" si="129"/>
        <v>0.76200000000000001</v>
      </c>
      <c r="P1180" s="15">
        <v>70</v>
      </c>
      <c r="Q1180" s="15">
        <f t="shared" si="130"/>
        <v>6.5032128000000009</v>
      </c>
      <c r="R1180" s="16" t="s">
        <v>2336</v>
      </c>
    </row>
    <row r="1181" spans="1:18" x14ac:dyDescent="0.25">
      <c r="A1181" s="3" t="s">
        <v>22</v>
      </c>
      <c r="B1181" s="18" t="s">
        <v>23</v>
      </c>
      <c r="C1181" s="18" t="s">
        <v>2288</v>
      </c>
      <c r="D1181" s="43" t="s">
        <v>2409</v>
      </c>
      <c r="E1181" s="41" t="s">
        <v>2410</v>
      </c>
      <c r="F1181" s="44">
        <v>44.176586559999997</v>
      </c>
      <c r="G1181" s="44">
        <v>-114.20171980000001</v>
      </c>
      <c r="H1181" s="15">
        <v>84.98</v>
      </c>
      <c r="I1181" s="15">
        <f t="shared" si="131"/>
        <v>220.09718961635332</v>
      </c>
      <c r="J1181" s="9">
        <v>37.4</v>
      </c>
      <c r="K1181" s="15">
        <f t="shared" si="127"/>
        <v>1.0590500625408001</v>
      </c>
      <c r="L1181" s="15">
        <v>9</v>
      </c>
      <c r="M1181" s="15">
        <f t="shared" si="128"/>
        <v>2.7432000000000003</v>
      </c>
      <c r="N1181" s="15">
        <v>1.3</v>
      </c>
      <c r="O1181" s="15">
        <f t="shared" si="129"/>
        <v>0.39624000000000004</v>
      </c>
      <c r="P1181" s="15">
        <v>11.7</v>
      </c>
      <c r="Q1181" s="15">
        <f t="shared" si="130"/>
        <v>1.0869655680000001</v>
      </c>
      <c r="R1181" s="16" t="s">
        <v>2336</v>
      </c>
    </row>
    <row r="1182" spans="1:18" x14ac:dyDescent="0.25">
      <c r="A1182" s="3" t="s">
        <v>22</v>
      </c>
      <c r="B1182" s="18" t="s">
        <v>23</v>
      </c>
      <c r="C1182" s="18" t="s">
        <v>2288</v>
      </c>
      <c r="D1182" s="43" t="s">
        <v>2411</v>
      </c>
      <c r="E1182" s="41" t="s">
        <v>2412</v>
      </c>
      <c r="F1182" s="44">
        <v>44.177697680000001</v>
      </c>
      <c r="G1182" s="44">
        <v>-114.202831</v>
      </c>
      <c r="H1182" s="15">
        <v>32.6</v>
      </c>
      <c r="I1182" s="15">
        <f t="shared" si="131"/>
        <v>84.43361239695362</v>
      </c>
      <c r="J1182" s="9">
        <v>18.899999999999999</v>
      </c>
      <c r="K1182" s="15">
        <f t="shared" si="127"/>
        <v>0.53518840058880002</v>
      </c>
      <c r="L1182" s="15">
        <v>9</v>
      </c>
      <c r="M1182" s="15">
        <f t="shared" si="128"/>
        <v>2.7432000000000003</v>
      </c>
      <c r="N1182" s="15">
        <v>1</v>
      </c>
      <c r="O1182" s="15">
        <f t="shared" si="129"/>
        <v>0.30480000000000002</v>
      </c>
      <c r="P1182" s="15">
        <v>9</v>
      </c>
      <c r="Q1182" s="15">
        <f t="shared" si="130"/>
        <v>0.8361273600000001</v>
      </c>
      <c r="R1182" s="16" t="s">
        <v>2336</v>
      </c>
    </row>
    <row r="1183" spans="1:18" x14ac:dyDescent="0.25">
      <c r="A1183" s="3" t="s">
        <v>22</v>
      </c>
      <c r="B1183" s="18" t="s">
        <v>23</v>
      </c>
      <c r="C1183" s="18" t="s">
        <v>2288</v>
      </c>
      <c r="D1183" s="43" t="s">
        <v>2413</v>
      </c>
      <c r="E1183" s="41" t="s">
        <v>2414</v>
      </c>
      <c r="F1183" s="44">
        <v>44.187419259999999</v>
      </c>
      <c r="G1183" s="44">
        <v>-114.28672400000001</v>
      </c>
      <c r="H1183" s="15">
        <v>85</v>
      </c>
      <c r="I1183" s="15">
        <f t="shared" si="131"/>
        <v>220.14898937856003</v>
      </c>
      <c r="J1183" s="9">
        <v>85.6</v>
      </c>
      <c r="K1183" s="15">
        <f t="shared" si="127"/>
        <v>2.4239220682752003</v>
      </c>
      <c r="L1183" s="15">
        <v>23</v>
      </c>
      <c r="M1183" s="15">
        <f t="shared" si="128"/>
        <v>7.0104000000000006</v>
      </c>
      <c r="N1183" s="15">
        <v>1.2</v>
      </c>
      <c r="O1183" s="15">
        <f t="shared" si="129"/>
        <v>0.36576000000000003</v>
      </c>
      <c r="P1183" s="15">
        <v>27.6</v>
      </c>
      <c r="Q1183" s="15">
        <f t="shared" si="130"/>
        <v>2.5641239040000001</v>
      </c>
      <c r="R1183" s="16" t="s">
        <v>2336</v>
      </c>
    </row>
    <row r="1184" spans="1:18" x14ac:dyDescent="0.25">
      <c r="A1184" s="3" t="s">
        <v>22</v>
      </c>
      <c r="B1184" s="18" t="s">
        <v>23</v>
      </c>
      <c r="C1184" s="18" t="s">
        <v>2288</v>
      </c>
      <c r="D1184" s="43" t="s">
        <v>2415</v>
      </c>
      <c r="E1184" s="41" t="s">
        <v>2416</v>
      </c>
      <c r="F1184" s="44">
        <v>44.224722200000002</v>
      </c>
      <c r="G1184" s="44">
        <v>-114.28611100000001</v>
      </c>
      <c r="H1184" s="15">
        <v>541</v>
      </c>
      <c r="I1184" s="15">
        <f t="shared" si="131"/>
        <v>1401.1835676917763</v>
      </c>
      <c r="J1184" s="9">
        <v>1856</v>
      </c>
      <c r="K1184" s="15">
        <f t="shared" si="127"/>
        <v>52.55606727475201</v>
      </c>
      <c r="L1184" s="15">
        <v>52</v>
      </c>
      <c r="M1184" s="15">
        <f t="shared" si="128"/>
        <v>15.849600000000001</v>
      </c>
      <c r="N1184" s="15">
        <v>4.2</v>
      </c>
      <c r="O1184" s="15">
        <f t="shared" si="129"/>
        <v>1.2801600000000002</v>
      </c>
      <c r="P1184" s="15">
        <v>218.4</v>
      </c>
      <c r="Q1184" s="15">
        <f t="shared" si="130"/>
        <v>20.290023936000001</v>
      </c>
      <c r="R1184" s="16" t="s">
        <v>2336</v>
      </c>
    </row>
    <row r="1185" spans="1:18" x14ac:dyDescent="0.25">
      <c r="A1185" s="3" t="s">
        <v>22</v>
      </c>
      <c r="B1185" s="18" t="s">
        <v>23</v>
      </c>
      <c r="C1185" s="18" t="s">
        <v>2288</v>
      </c>
      <c r="D1185" s="43" t="s">
        <v>2417</v>
      </c>
      <c r="E1185" s="41" t="s">
        <v>2418</v>
      </c>
      <c r="F1185" s="44">
        <v>44.378532499999999</v>
      </c>
      <c r="G1185" s="44">
        <v>-114.2558942</v>
      </c>
      <c r="H1185" s="15">
        <v>1800</v>
      </c>
      <c r="I1185" s="15">
        <f t="shared" si="131"/>
        <v>4661.9785986048009</v>
      </c>
      <c r="J1185" s="9">
        <v>5498</v>
      </c>
      <c r="K1185" s="15">
        <f t="shared" si="127"/>
        <v>155.68602256281602</v>
      </c>
      <c r="L1185" s="15">
        <v>165</v>
      </c>
      <c r="M1185" s="15">
        <f t="shared" si="128"/>
        <v>50.292000000000002</v>
      </c>
      <c r="N1185" s="15">
        <v>4.9000000000000004</v>
      </c>
      <c r="O1185" s="15">
        <f t="shared" si="129"/>
        <v>1.4935200000000002</v>
      </c>
      <c r="P1185" s="15">
        <v>808.5</v>
      </c>
      <c r="Q1185" s="15">
        <f t="shared" si="130"/>
        <v>75.112107840000007</v>
      </c>
      <c r="R1185" s="16" t="s">
        <v>2336</v>
      </c>
    </row>
    <row r="1186" spans="1:18" x14ac:dyDescent="0.25">
      <c r="A1186" s="3" t="s">
        <v>22</v>
      </c>
      <c r="B1186" s="18" t="s">
        <v>23</v>
      </c>
      <c r="C1186" s="18" t="s">
        <v>2288</v>
      </c>
      <c r="D1186" s="43" t="s">
        <v>2419</v>
      </c>
      <c r="E1186" s="18" t="s">
        <v>2420</v>
      </c>
      <c r="F1186" s="44">
        <v>44.94</v>
      </c>
      <c r="G1186" s="44">
        <v>-113.6391667</v>
      </c>
      <c r="H1186" s="15">
        <v>897</v>
      </c>
      <c r="I1186" s="15">
        <f t="shared" si="131"/>
        <v>2323.2193349713921</v>
      </c>
      <c r="J1186" s="9">
        <v>932</v>
      </c>
      <c r="K1186" s="15">
        <f t="shared" si="127"/>
        <v>26.391301023744003</v>
      </c>
      <c r="L1186" s="15">
        <v>60</v>
      </c>
      <c r="M1186" s="15">
        <f t="shared" si="128"/>
        <v>18.288</v>
      </c>
      <c r="N1186" s="15">
        <v>2.6</v>
      </c>
      <c r="O1186" s="15">
        <f t="shared" si="129"/>
        <v>0.79248000000000007</v>
      </c>
      <c r="P1186" s="15">
        <v>159</v>
      </c>
      <c r="Q1186" s="15">
        <f t="shared" si="130"/>
        <v>14.771583360000001</v>
      </c>
      <c r="R1186" s="16" t="s">
        <v>2262</v>
      </c>
    </row>
    <row r="1187" spans="1:18" x14ac:dyDescent="0.25">
      <c r="A1187" s="3" t="s">
        <v>22</v>
      </c>
      <c r="B1187" s="18" t="s">
        <v>23</v>
      </c>
      <c r="C1187" s="18" t="s">
        <v>2288</v>
      </c>
      <c r="D1187" s="41" t="s">
        <v>2421</v>
      </c>
      <c r="E1187" s="18" t="s">
        <v>2422</v>
      </c>
      <c r="F1187" s="44">
        <v>45.322499999999998</v>
      </c>
      <c r="G1187" s="44">
        <v>-114.44</v>
      </c>
      <c r="H1187" s="15">
        <v>6239</v>
      </c>
      <c r="I1187" s="15">
        <f t="shared" si="131"/>
        <v>16158.935820386307</v>
      </c>
      <c r="J1187" s="9"/>
      <c r="K1187" s="15"/>
      <c r="L1187" s="15"/>
      <c r="M1187" s="15"/>
      <c r="N1187" s="15"/>
      <c r="O1187" s="15"/>
      <c r="P1187" s="15"/>
      <c r="Q1187" s="15"/>
      <c r="R1187" s="16" t="s">
        <v>2316</v>
      </c>
    </row>
    <row r="1188" spans="1:18" x14ac:dyDescent="0.25">
      <c r="A1188" s="3" t="s">
        <v>22</v>
      </c>
      <c r="B1188" s="18" t="s">
        <v>23</v>
      </c>
      <c r="C1188" s="18" t="s">
        <v>2288</v>
      </c>
      <c r="D1188" s="41" t="s">
        <v>2423</v>
      </c>
      <c r="E1188" s="18" t="s">
        <v>2424</v>
      </c>
      <c r="F1188" s="44">
        <v>44.721666669999998</v>
      </c>
      <c r="G1188" s="44">
        <v>-115.0163889</v>
      </c>
      <c r="H1188" s="15">
        <v>1042</v>
      </c>
      <c r="I1188" s="15">
        <f t="shared" si="131"/>
        <v>2698.7676109701124</v>
      </c>
      <c r="J1188" s="9"/>
      <c r="K1188" s="15"/>
      <c r="L1188" s="15"/>
      <c r="M1188" s="15"/>
      <c r="N1188" s="15"/>
      <c r="O1188" s="15"/>
      <c r="P1188" s="15"/>
      <c r="Q1188" s="15"/>
      <c r="R1188" s="16" t="s">
        <v>2316</v>
      </c>
    </row>
    <row r="1189" spans="1:18" x14ac:dyDescent="0.25">
      <c r="A1189" s="3" t="s">
        <v>22</v>
      </c>
      <c r="B1189" s="18" t="s">
        <v>23</v>
      </c>
      <c r="C1189" s="18" t="s">
        <v>2288</v>
      </c>
      <c r="D1189" s="41" t="s">
        <v>2425</v>
      </c>
      <c r="E1189" s="18" t="s">
        <v>2426</v>
      </c>
      <c r="F1189" s="44">
        <v>44.720177399999997</v>
      </c>
      <c r="G1189" s="44">
        <v>-115.6956723</v>
      </c>
      <c r="H1189" s="15">
        <v>16.5</v>
      </c>
      <c r="I1189" s="15">
        <f t="shared" si="131"/>
        <v>42.734803820544002</v>
      </c>
      <c r="J1189" s="9">
        <v>227</v>
      </c>
      <c r="K1189" s="15">
        <f>J1189*0.3048^3</f>
        <v>6.4279241763840007</v>
      </c>
      <c r="L1189" s="15"/>
      <c r="M1189" s="15"/>
      <c r="N1189" s="15"/>
      <c r="O1189" s="15"/>
      <c r="P1189" s="15"/>
      <c r="Q1189" s="15"/>
      <c r="R1189" s="16" t="s">
        <v>2316</v>
      </c>
    </row>
    <row r="1190" spans="1:18" x14ac:dyDescent="0.25">
      <c r="A1190" s="3" t="s">
        <v>22</v>
      </c>
      <c r="B1190" s="18" t="s">
        <v>23</v>
      </c>
      <c r="C1190" s="18" t="s">
        <v>2288</v>
      </c>
      <c r="D1190" s="41" t="s">
        <v>2427</v>
      </c>
      <c r="E1190" s="18" t="s">
        <v>2428</v>
      </c>
      <c r="F1190" s="44">
        <v>44.821844599999999</v>
      </c>
      <c r="G1190" s="44">
        <v>-115.70484</v>
      </c>
      <c r="H1190" s="15">
        <v>17.600000000000001</v>
      </c>
      <c r="I1190" s="15">
        <f t="shared" si="131"/>
        <v>45.58379074191361</v>
      </c>
      <c r="J1190" s="9">
        <v>167</v>
      </c>
      <c r="K1190" s="15">
        <f>J1190*0.3048^3</f>
        <v>4.7289133808640011</v>
      </c>
      <c r="L1190" s="15"/>
      <c r="M1190" s="15"/>
      <c r="N1190" s="15"/>
      <c r="O1190" s="15"/>
      <c r="P1190" s="15"/>
      <c r="Q1190" s="15"/>
      <c r="R1190" s="16" t="s">
        <v>2316</v>
      </c>
    </row>
    <row r="1191" spans="1:18" x14ac:dyDescent="0.25">
      <c r="A1191" s="3" t="s">
        <v>22</v>
      </c>
      <c r="B1191" s="18" t="s">
        <v>23</v>
      </c>
      <c r="C1191" s="18" t="s">
        <v>2288</v>
      </c>
      <c r="D1191" s="41" t="s">
        <v>2429</v>
      </c>
      <c r="E1191" s="18" t="s">
        <v>2430</v>
      </c>
      <c r="F1191" s="44">
        <v>44.912677459999998</v>
      </c>
      <c r="G1191" s="44">
        <v>-115.7506759</v>
      </c>
      <c r="H1191" s="15">
        <v>6.31</v>
      </c>
      <c r="I1191" s="15">
        <f t="shared" si="131"/>
        <v>16.342824976220161</v>
      </c>
      <c r="J1191" s="9"/>
      <c r="K1191" s="15"/>
      <c r="L1191" s="15"/>
      <c r="M1191" s="15"/>
      <c r="N1191" s="15"/>
      <c r="O1191" s="15"/>
      <c r="P1191" s="15"/>
      <c r="Q1191" s="15"/>
      <c r="R1191" s="16" t="s">
        <v>2316</v>
      </c>
    </row>
    <row r="1192" spans="1:18" x14ac:dyDescent="0.25">
      <c r="A1192" s="3" t="s">
        <v>22</v>
      </c>
      <c r="B1192" s="18" t="s">
        <v>23</v>
      </c>
      <c r="C1192" s="18" t="s">
        <v>2288</v>
      </c>
      <c r="D1192" s="41" t="s">
        <v>2431</v>
      </c>
      <c r="E1192" s="18" t="s">
        <v>2432</v>
      </c>
      <c r="F1192" s="44">
        <v>44.916844300000001</v>
      </c>
      <c r="G1192" s="44">
        <v>-115.7434535</v>
      </c>
      <c r="H1192" s="15">
        <v>22.7</v>
      </c>
      <c r="I1192" s="15">
        <f t="shared" si="131"/>
        <v>58.792730104627204</v>
      </c>
      <c r="J1192" s="9">
        <v>202</v>
      </c>
      <c r="K1192" s="15">
        <f t="shared" ref="K1192:K1214" si="132">J1192*0.3048^3</f>
        <v>5.7200030115840006</v>
      </c>
      <c r="L1192" s="15"/>
      <c r="M1192" s="15"/>
      <c r="N1192" s="15"/>
      <c r="O1192" s="15"/>
      <c r="P1192" s="15"/>
      <c r="Q1192" s="15"/>
      <c r="R1192" s="16" t="s">
        <v>2316</v>
      </c>
    </row>
    <row r="1193" spans="1:18" x14ac:dyDescent="0.25">
      <c r="A1193" s="3" t="s">
        <v>22</v>
      </c>
      <c r="B1193" s="18" t="s">
        <v>23</v>
      </c>
      <c r="C1193" s="18" t="s">
        <v>2288</v>
      </c>
      <c r="D1193" s="41" t="s">
        <v>2433</v>
      </c>
      <c r="E1193" s="18" t="s">
        <v>2434</v>
      </c>
      <c r="F1193" s="44">
        <v>44.969344900000003</v>
      </c>
      <c r="G1193" s="44">
        <v>-115.7315095</v>
      </c>
      <c r="H1193" s="15">
        <v>326</v>
      </c>
      <c r="I1193" s="15">
        <f t="shared" si="131"/>
        <v>844.33612396953606</v>
      </c>
      <c r="J1193" s="9">
        <v>2500</v>
      </c>
      <c r="K1193" s="15">
        <f t="shared" si="132"/>
        <v>70.792116480000004</v>
      </c>
      <c r="L1193" s="15"/>
      <c r="M1193" s="15"/>
      <c r="N1193" s="15"/>
      <c r="O1193" s="15"/>
      <c r="P1193" s="15"/>
      <c r="Q1193" s="15"/>
      <c r="R1193" s="16" t="s">
        <v>2316</v>
      </c>
    </row>
    <row r="1194" spans="1:18" x14ac:dyDescent="0.25">
      <c r="A1194" s="3" t="s">
        <v>22</v>
      </c>
      <c r="B1194" s="18" t="s">
        <v>23</v>
      </c>
      <c r="C1194" s="18" t="s">
        <v>2288</v>
      </c>
      <c r="D1194" s="43" t="s">
        <v>2435</v>
      </c>
      <c r="E1194" s="18" t="s">
        <v>2436</v>
      </c>
      <c r="F1194" s="44">
        <v>44.986944399999999</v>
      </c>
      <c r="G1194" s="44">
        <v>-115.72499999999999</v>
      </c>
      <c r="H1194" s="15">
        <v>330</v>
      </c>
      <c r="I1194" s="15">
        <f t="shared" si="131"/>
        <v>854.6960764108801</v>
      </c>
      <c r="J1194" s="9">
        <v>2878</v>
      </c>
      <c r="K1194" s="15">
        <f t="shared" si="132"/>
        <v>81.49588449177601</v>
      </c>
      <c r="L1194" s="15">
        <v>115</v>
      </c>
      <c r="M1194" s="15">
        <f t="shared" ref="M1194:M1214" si="133">L1194*0.3048</f>
        <v>35.052</v>
      </c>
      <c r="N1194" s="15">
        <v>5.4</v>
      </c>
      <c r="O1194" s="15">
        <f t="shared" ref="O1194:O1214" si="134">N1194*0.3048</f>
        <v>1.6459200000000003</v>
      </c>
      <c r="P1194" s="15">
        <v>621</v>
      </c>
      <c r="Q1194" s="15">
        <f t="shared" ref="Q1194:Q1214" si="135">P1194*0.3048*0.3048</f>
        <v>57.692787840000001</v>
      </c>
      <c r="R1194" s="16" t="s">
        <v>2262</v>
      </c>
    </row>
    <row r="1195" spans="1:18" x14ac:dyDescent="0.25">
      <c r="A1195" s="3" t="s">
        <v>22</v>
      </c>
      <c r="B1195" s="18" t="s">
        <v>23</v>
      </c>
      <c r="C1195" s="18" t="s">
        <v>2288</v>
      </c>
      <c r="D1195" s="43" t="s">
        <v>2437</v>
      </c>
      <c r="E1195" s="18" t="s">
        <v>2438</v>
      </c>
      <c r="F1195" s="44">
        <v>44.905740899999998</v>
      </c>
      <c r="G1195" s="44">
        <v>-115.3292758</v>
      </c>
      <c r="H1195" s="15">
        <v>19.3</v>
      </c>
      <c r="I1195" s="15">
        <f t="shared" si="131"/>
        <v>49.986770529484808</v>
      </c>
      <c r="J1195" s="9">
        <v>338</v>
      </c>
      <c r="K1195" s="15">
        <f t="shared" si="132"/>
        <v>9.5710941480960017</v>
      </c>
      <c r="L1195" s="15">
        <v>36</v>
      </c>
      <c r="M1195" s="15">
        <f t="shared" si="133"/>
        <v>10.972800000000001</v>
      </c>
      <c r="N1195" s="15">
        <v>1.8</v>
      </c>
      <c r="O1195" s="15">
        <f t="shared" si="134"/>
        <v>0.54864000000000002</v>
      </c>
      <c r="P1195" s="15">
        <v>65</v>
      </c>
      <c r="Q1195" s="15">
        <f t="shared" si="135"/>
        <v>6.0386976000000008</v>
      </c>
      <c r="R1195" s="16" t="s">
        <v>2262</v>
      </c>
    </row>
    <row r="1196" spans="1:18" x14ac:dyDescent="0.25">
      <c r="A1196" s="3" t="s">
        <v>22</v>
      </c>
      <c r="B1196" s="18" t="s">
        <v>23</v>
      </c>
      <c r="C1196" s="18" t="s">
        <v>2288</v>
      </c>
      <c r="D1196" s="43" t="s">
        <v>2439</v>
      </c>
      <c r="E1196" s="18" t="s">
        <v>2440</v>
      </c>
      <c r="F1196" s="44">
        <v>44.96166667</v>
      </c>
      <c r="G1196" s="44">
        <v>-115.5</v>
      </c>
      <c r="H1196" s="15">
        <v>218</v>
      </c>
      <c r="I1196" s="15">
        <f t="shared" si="131"/>
        <v>564.61740805324803</v>
      </c>
      <c r="J1196" s="9">
        <v>2680</v>
      </c>
      <c r="K1196" s="15">
        <f t="shared" si="132"/>
        <v>75.889148866560006</v>
      </c>
      <c r="L1196" s="15">
        <v>100</v>
      </c>
      <c r="M1196" s="15">
        <f t="shared" si="133"/>
        <v>30.48</v>
      </c>
      <c r="N1196" s="15">
        <v>4.2</v>
      </c>
      <c r="O1196" s="15">
        <f t="shared" si="134"/>
        <v>1.2801600000000002</v>
      </c>
      <c r="P1196" s="15">
        <v>420</v>
      </c>
      <c r="Q1196" s="15">
        <f t="shared" si="135"/>
        <v>39.019276800000007</v>
      </c>
      <c r="R1196" s="16" t="s">
        <v>2319</v>
      </c>
    </row>
    <row r="1197" spans="1:18" x14ac:dyDescent="0.25">
      <c r="A1197" s="3" t="s">
        <v>22</v>
      </c>
      <c r="B1197" s="18" t="s">
        <v>23</v>
      </c>
      <c r="C1197" s="18" t="s">
        <v>2288</v>
      </c>
      <c r="D1197" s="43" t="s">
        <v>2441</v>
      </c>
      <c r="E1197" s="18" t="s">
        <v>2442</v>
      </c>
      <c r="F1197" s="44">
        <v>45.413055559999997</v>
      </c>
      <c r="G1197" s="44">
        <v>-116.32527779999999</v>
      </c>
      <c r="H1197" s="15">
        <v>576</v>
      </c>
      <c r="I1197" s="15">
        <f t="shared" si="131"/>
        <v>1491.8331515535363</v>
      </c>
      <c r="J1197" s="9">
        <v>3269</v>
      </c>
      <c r="K1197" s="15">
        <f t="shared" si="132"/>
        <v>92.567771509248018</v>
      </c>
      <c r="L1197" s="15">
        <v>84</v>
      </c>
      <c r="M1197" s="15">
        <f t="shared" si="133"/>
        <v>25.603200000000001</v>
      </c>
      <c r="N1197" s="15">
        <v>4</v>
      </c>
      <c r="O1197" s="15">
        <f t="shared" si="134"/>
        <v>1.2192000000000001</v>
      </c>
      <c r="P1197" s="15">
        <v>336</v>
      </c>
      <c r="Q1197" s="15">
        <f t="shared" si="135"/>
        <v>31.215421440000004</v>
      </c>
      <c r="R1197" s="16" t="s">
        <v>2262</v>
      </c>
    </row>
    <row r="1198" spans="1:18" x14ac:dyDescent="0.25">
      <c r="A1198" s="3" t="s">
        <v>2037</v>
      </c>
      <c r="B1198" s="18" t="s">
        <v>2293</v>
      </c>
      <c r="C1198" s="18" t="s">
        <v>2443</v>
      </c>
      <c r="D1198" s="43" t="s">
        <v>2444</v>
      </c>
      <c r="E1198" s="18" t="s">
        <v>2445</v>
      </c>
      <c r="F1198" s="44">
        <v>45.945701900000003</v>
      </c>
      <c r="G1198" s="44">
        <v>-117.45100890000001</v>
      </c>
      <c r="H1198" s="15">
        <v>3275</v>
      </c>
      <c r="I1198" s="15">
        <f t="shared" si="131"/>
        <v>8482.211061350401</v>
      </c>
      <c r="J1198" s="9">
        <v>11160</v>
      </c>
      <c r="K1198" s="15">
        <f t="shared" si="132"/>
        <v>316.01600796672005</v>
      </c>
      <c r="L1198" s="15">
        <v>200</v>
      </c>
      <c r="M1198" s="15">
        <f t="shared" si="133"/>
        <v>60.96</v>
      </c>
      <c r="N1198" s="15">
        <v>5.8</v>
      </c>
      <c r="O1198" s="15">
        <f t="shared" si="134"/>
        <v>1.7678400000000001</v>
      </c>
      <c r="P1198" s="15">
        <v>1160</v>
      </c>
      <c r="Q1198" s="15">
        <f t="shared" si="135"/>
        <v>107.76752640000002</v>
      </c>
      <c r="R1198" s="16" t="s">
        <v>2262</v>
      </c>
    </row>
    <row r="1199" spans="1:18" x14ac:dyDescent="0.25">
      <c r="A1199" s="3" t="s">
        <v>2037</v>
      </c>
      <c r="B1199" s="18" t="s">
        <v>2293</v>
      </c>
      <c r="C1199" s="18" t="s">
        <v>2259</v>
      </c>
      <c r="D1199" s="43" t="s">
        <v>2446</v>
      </c>
      <c r="E1199" s="18" t="s">
        <v>2447</v>
      </c>
      <c r="F1199" s="44">
        <v>46.326269099999998</v>
      </c>
      <c r="G1199" s="44">
        <v>-117.1526605</v>
      </c>
      <c r="H1199" s="15">
        <v>170</v>
      </c>
      <c r="I1199" s="15">
        <f t="shared" si="131"/>
        <v>440.29797875712006</v>
      </c>
      <c r="J1199" s="9">
        <v>528</v>
      </c>
      <c r="K1199" s="15">
        <f t="shared" si="132"/>
        <v>14.951295000576001</v>
      </c>
      <c r="L1199" s="15">
        <v>28</v>
      </c>
      <c r="M1199" s="15">
        <f t="shared" si="133"/>
        <v>8.5343999999999998</v>
      </c>
      <c r="N1199" s="15">
        <v>2.2000000000000002</v>
      </c>
      <c r="O1199" s="15">
        <f t="shared" si="134"/>
        <v>0.67056000000000004</v>
      </c>
      <c r="P1199" s="15">
        <v>62</v>
      </c>
      <c r="Q1199" s="15">
        <f t="shared" si="135"/>
        <v>5.7599884800000005</v>
      </c>
      <c r="R1199" s="16" t="s">
        <v>2262</v>
      </c>
    </row>
    <row r="1200" spans="1:18" x14ac:dyDescent="0.25">
      <c r="A1200" s="3" t="s">
        <v>22</v>
      </c>
      <c r="B1200" s="18" t="s">
        <v>23</v>
      </c>
      <c r="C1200" s="18" t="s">
        <v>2288</v>
      </c>
      <c r="D1200" s="43" t="s">
        <v>2448</v>
      </c>
      <c r="E1200" s="18" t="s">
        <v>2449</v>
      </c>
      <c r="F1200" s="44">
        <v>46.08666667</v>
      </c>
      <c r="G1200" s="44">
        <v>-115.5138889</v>
      </c>
      <c r="H1200" s="15">
        <v>1915</v>
      </c>
      <c r="I1200" s="15">
        <f t="shared" si="131"/>
        <v>4959.8272312934405</v>
      </c>
      <c r="J1200" s="9">
        <v>18860</v>
      </c>
      <c r="K1200" s="15">
        <f t="shared" si="132"/>
        <v>534.05572672512005</v>
      </c>
      <c r="L1200" s="15">
        <v>310</v>
      </c>
      <c r="M1200" s="15">
        <f t="shared" si="133"/>
        <v>94.488</v>
      </c>
      <c r="N1200" s="15">
        <v>8.4</v>
      </c>
      <c r="O1200" s="15">
        <f t="shared" si="134"/>
        <v>2.5603200000000004</v>
      </c>
      <c r="P1200" s="15">
        <v>2604</v>
      </c>
      <c r="Q1200" s="15">
        <f t="shared" si="135"/>
        <v>241.91951616000003</v>
      </c>
      <c r="R1200" s="16" t="s">
        <v>2319</v>
      </c>
    </row>
    <row r="1201" spans="1:18" x14ac:dyDescent="0.25">
      <c r="A1201" s="3" t="s">
        <v>22</v>
      </c>
      <c r="B1201" s="18" t="s">
        <v>23</v>
      </c>
      <c r="C1201" s="18" t="s">
        <v>2288</v>
      </c>
      <c r="D1201" s="43" t="s">
        <v>2450</v>
      </c>
      <c r="E1201" s="18" t="s">
        <v>2451</v>
      </c>
      <c r="F1201" s="44">
        <v>46.150833300000002</v>
      </c>
      <c r="G1201" s="44">
        <v>-115.5872222</v>
      </c>
      <c r="H1201" s="15">
        <v>1178</v>
      </c>
      <c r="I1201" s="15">
        <f t="shared" si="131"/>
        <v>3051.0059939758085</v>
      </c>
      <c r="J1201" s="9">
        <v>18190</v>
      </c>
      <c r="K1201" s="15">
        <f t="shared" si="132"/>
        <v>515.08343950848007</v>
      </c>
      <c r="L1201" s="15">
        <v>280</v>
      </c>
      <c r="M1201" s="15">
        <f t="shared" si="133"/>
        <v>85.344000000000008</v>
      </c>
      <c r="N1201" s="15">
        <v>7.8</v>
      </c>
      <c r="O1201" s="15">
        <f t="shared" si="134"/>
        <v>2.37744</v>
      </c>
      <c r="P1201" s="15">
        <v>2184</v>
      </c>
      <c r="Q1201" s="15">
        <f t="shared" si="135"/>
        <v>202.90023936000003</v>
      </c>
      <c r="R1201" s="16" t="s">
        <v>2319</v>
      </c>
    </row>
    <row r="1202" spans="1:18" x14ac:dyDescent="0.25">
      <c r="A1202" s="3" t="s">
        <v>2037</v>
      </c>
      <c r="B1202" s="18" t="s">
        <v>2293</v>
      </c>
      <c r="C1202" s="18" t="s">
        <v>2288</v>
      </c>
      <c r="D1202" s="43" t="s">
        <v>2452</v>
      </c>
      <c r="E1202" s="18" t="s">
        <v>2453</v>
      </c>
      <c r="F1202" s="44">
        <v>46.086388890000002</v>
      </c>
      <c r="G1202" s="44">
        <v>-115.9766667</v>
      </c>
      <c r="H1202" s="15">
        <v>1168</v>
      </c>
      <c r="I1202" s="15">
        <f t="shared" si="131"/>
        <v>3025.1061128724482</v>
      </c>
      <c r="J1202" s="9">
        <v>5395</v>
      </c>
      <c r="K1202" s="15">
        <f t="shared" si="132"/>
        <v>152.76938736384002</v>
      </c>
      <c r="L1202" s="15">
        <v>200</v>
      </c>
      <c r="M1202" s="15">
        <f t="shared" si="133"/>
        <v>60.96</v>
      </c>
      <c r="N1202" s="15">
        <v>4.5</v>
      </c>
      <c r="O1202" s="15">
        <f t="shared" si="134"/>
        <v>1.3716000000000002</v>
      </c>
      <c r="P1202" s="15">
        <v>900</v>
      </c>
      <c r="Q1202" s="15">
        <f t="shared" si="135"/>
        <v>83.612735999999998</v>
      </c>
      <c r="R1202" s="16" t="s">
        <v>2262</v>
      </c>
    </row>
    <row r="1203" spans="1:18" x14ac:dyDescent="0.25">
      <c r="A1203" s="3" t="s">
        <v>2037</v>
      </c>
      <c r="B1203" s="18" t="s">
        <v>2293</v>
      </c>
      <c r="C1203" s="18" t="s">
        <v>2288</v>
      </c>
      <c r="D1203" s="43" t="s">
        <v>2454</v>
      </c>
      <c r="E1203" s="18" t="s">
        <v>2455</v>
      </c>
      <c r="F1203" s="44">
        <v>46.371666670000003</v>
      </c>
      <c r="G1203" s="44">
        <v>-116.16249999999999</v>
      </c>
      <c r="H1203" s="15">
        <v>243</v>
      </c>
      <c r="I1203" s="15">
        <f t="shared" si="131"/>
        <v>629.3671108116481</v>
      </c>
      <c r="J1203" s="9">
        <v>1311</v>
      </c>
      <c r="K1203" s="15">
        <f t="shared" si="132"/>
        <v>37.123385882112004</v>
      </c>
      <c r="L1203" s="15">
        <v>75</v>
      </c>
      <c r="M1203" s="15">
        <f t="shared" si="133"/>
        <v>22.86</v>
      </c>
      <c r="N1203" s="15">
        <v>3.7</v>
      </c>
      <c r="O1203" s="15">
        <f t="shared" si="134"/>
        <v>1.1277600000000001</v>
      </c>
      <c r="P1203" s="15">
        <v>277</v>
      </c>
      <c r="Q1203" s="15">
        <f t="shared" si="135"/>
        <v>25.734142080000005</v>
      </c>
      <c r="R1203" s="16" t="s">
        <v>2262</v>
      </c>
    </row>
    <row r="1204" spans="1:18" x14ac:dyDescent="0.25">
      <c r="A1204" s="3" t="s">
        <v>22</v>
      </c>
      <c r="B1204" s="18" t="s">
        <v>23</v>
      </c>
      <c r="C1204" s="18" t="s">
        <v>2288</v>
      </c>
      <c r="D1204" s="43" t="s">
        <v>2456</v>
      </c>
      <c r="E1204" s="18" t="s">
        <v>2457</v>
      </c>
      <c r="F1204" s="44">
        <v>46.840555559999999</v>
      </c>
      <c r="G1204" s="44">
        <v>-115.621111</v>
      </c>
      <c r="H1204" s="15">
        <v>1296</v>
      </c>
      <c r="I1204" s="15">
        <f t="shared" si="131"/>
        <v>3356.6245909954564</v>
      </c>
      <c r="J1204" s="9">
        <v>12910</v>
      </c>
      <c r="K1204" s="15">
        <f t="shared" si="132"/>
        <v>365.57048950272008</v>
      </c>
      <c r="L1204" s="15">
        <v>300</v>
      </c>
      <c r="M1204" s="15">
        <f t="shared" si="133"/>
        <v>91.44</v>
      </c>
      <c r="N1204" s="15">
        <v>8.6999999999999993</v>
      </c>
      <c r="O1204" s="15">
        <f t="shared" si="134"/>
        <v>2.6517599999999999</v>
      </c>
      <c r="P1204" s="15">
        <v>2610</v>
      </c>
      <c r="Q1204" s="15">
        <f t="shared" si="135"/>
        <v>242.4769344</v>
      </c>
      <c r="R1204" s="16" t="s">
        <v>2319</v>
      </c>
    </row>
    <row r="1205" spans="1:18" x14ac:dyDescent="0.25">
      <c r="A1205" s="3" t="s">
        <v>2037</v>
      </c>
      <c r="B1205" s="18" t="s">
        <v>2293</v>
      </c>
      <c r="C1205" s="18" t="s">
        <v>2259</v>
      </c>
      <c r="D1205" s="43" t="s">
        <v>2458</v>
      </c>
      <c r="E1205" s="18" t="s">
        <v>2459</v>
      </c>
      <c r="F1205" s="44">
        <v>46.505421699999999</v>
      </c>
      <c r="G1205" s="44">
        <v>-118.0663393</v>
      </c>
      <c r="H1205" s="15">
        <v>431</v>
      </c>
      <c r="I1205" s="15">
        <f t="shared" si="131"/>
        <v>1116.2848755548162</v>
      </c>
      <c r="J1205" s="9">
        <v>929</v>
      </c>
      <c r="K1205" s="15">
        <f t="shared" si="132"/>
        <v>26.306350483968004</v>
      </c>
      <c r="L1205" s="15">
        <v>45</v>
      </c>
      <c r="M1205" s="15">
        <f t="shared" si="133"/>
        <v>13.716000000000001</v>
      </c>
      <c r="N1205" s="15">
        <v>2.4</v>
      </c>
      <c r="O1205" s="15">
        <f t="shared" si="134"/>
        <v>0.73152000000000006</v>
      </c>
      <c r="P1205" s="15">
        <v>108</v>
      </c>
      <c r="Q1205" s="15">
        <f t="shared" si="135"/>
        <v>10.03352832</v>
      </c>
      <c r="R1205" s="16" t="s">
        <v>2262</v>
      </c>
    </row>
    <row r="1206" spans="1:18" x14ac:dyDescent="0.25">
      <c r="A1206" s="3" t="s">
        <v>2037</v>
      </c>
      <c r="B1206" s="18" t="s">
        <v>2293</v>
      </c>
      <c r="C1206" s="18" t="s">
        <v>2288</v>
      </c>
      <c r="D1206" s="43" t="s">
        <v>2460</v>
      </c>
      <c r="E1206" s="18" t="s">
        <v>2461</v>
      </c>
      <c r="F1206" s="44">
        <v>46.731831679999999</v>
      </c>
      <c r="G1206" s="44">
        <v>-117.02433259999999</v>
      </c>
      <c r="H1206" s="15">
        <v>17.7</v>
      </c>
      <c r="I1206" s="15">
        <f t="shared" si="131"/>
        <v>45.842789552947202</v>
      </c>
      <c r="J1206" s="9">
        <v>154</v>
      </c>
      <c r="K1206" s="15">
        <f t="shared" si="132"/>
        <v>4.3607943751680009</v>
      </c>
      <c r="L1206" s="15">
        <v>13</v>
      </c>
      <c r="M1206" s="15">
        <f t="shared" si="133"/>
        <v>3.9624000000000001</v>
      </c>
      <c r="N1206" s="15">
        <v>2.7</v>
      </c>
      <c r="O1206" s="15">
        <f t="shared" si="134"/>
        <v>0.82296000000000014</v>
      </c>
      <c r="P1206" s="15">
        <v>35</v>
      </c>
      <c r="Q1206" s="15">
        <f t="shared" si="135"/>
        <v>3.2516064000000005</v>
      </c>
      <c r="R1206" s="16" t="s">
        <v>2262</v>
      </c>
    </row>
    <row r="1207" spans="1:18" x14ac:dyDescent="0.25">
      <c r="A1207" s="3" t="s">
        <v>2037</v>
      </c>
      <c r="B1207" s="18" t="s">
        <v>2293</v>
      </c>
      <c r="C1207" s="18" t="s">
        <v>2259</v>
      </c>
      <c r="D1207" s="43" t="s">
        <v>2462</v>
      </c>
      <c r="E1207" s="18" t="s">
        <v>2463</v>
      </c>
      <c r="F1207" s="44">
        <v>46.274306500000002</v>
      </c>
      <c r="G1207" s="44">
        <v>-118.2219042</v>
      </c>
      <c r="H1207" s="15">
        <v>361</v>
      </c>
      <c r="I1207" s="15">
        <f t="shared" si="131"/>
        <v>934.98570783129605</v>
      </c>
      <c r="J1207" s="9">
        <v>940</v>
      </c>
      <c r="K1207" s="15">
        <f t="shared" si="132"/>
        <v>26.617835796480005</v>
      </c>
      <c r="L1207" s="15">
        <v>65</v>
      </c>
      <c r="M1207" s="15">
        <f t="shared" si="133"/>
        <v>19.812000000000001</v>
      </c>
      <c r="N1207" s="15">
        <v>2</v>
      </c>
      <c r="O1207" s="15">
        <f t="shared" si="134"/>
        <v>0.60960000000000003</v>
      </c>
      <c r="P1207" s="15">
        <v>130</v>
      </c>
      <c r="Q1207" s="15">
        <f t="shared" si="135"/>
        <v>12.077395200000002</v>
      </c>
      <c r="R1207" s="16" t="s">
        <v>2262</v>
      </c>
    </row>
    <row r="1208" spans="1:18" x14ac:dyDescent="0.25">
      <c r="A1208" s="3" t="s">
        <v>2037</v>
      </c>
      <c r="B1208" s="18" t="s">
        <v>2293</v>
      </c>
      <c r="C1208" s="18" t="s">
        <v>2259</v>
      </c>
      <c r="D1208" s="43" t="s">
        <v>2464</v>
      </c>
      <c r="E1208" s="18" t="s">
        <v>2465</v>
      </c>
      <c r="F1208" s="44">
        <v>46.0276341</v>
      </c>
      <c r="G1208" s="44">
        <v>-118.7297112</v>
      </c>
      <c r="H1208" s="15">
        <v>1657</v>
      </c>
      <c r="I1208" s="15">
        <f t="shared" si="131"/>
        <v>4291.6102988267521</v>
      </c>
      <c r="J1208" s="9">
        <v>1731</v>
      </c>
      <c r="K1208" s="15">
        <f t="shared" si="132"/>
        <v>49.016461450752004</v>
      </c>
      <c r="L1208" s="15">
        <v>92</v>
      </c>
      <c r="M1208" s="15">
        <f t="shared" si="133"/>
        <v>28.041600000000003</v>
      </c>
      <c r="N1208" s="15">
        <v>4.8</v>
      </c>
      <c r="O1208" s="15">
        <f t="shared" si="134"/>
        <v>1.4630400000000001</v>
      </c>
      <c r="P1208" s="15">
        <v>445</v>
      </c>
      <c r="Q1208" s="15">
        <f t="shared" si="135"/>
        <v>41.341852799999998</v>
      </c>
      <c r="R1208" s="16" t="s">
        <v>2262</v>
      </c>
    </row>
    <row r="1209" spans="1:18" x14ac:dyDescent="0.25">
      <c r="A1209" s="3" t="s">
        <v>2037</v>
      </c>
      <c r="B1209" s="18" t="s">
        <v>2293</v>
      </c>
      <c r="C1209" s="18" t="s">
        <v>2443</v>
      </c>
      <c r="D1209" s="43" t="s">
        <v>2466</v>
      </c>
      <c r="E1209" s="18" t="s">
        <v>2467</v>
      </c>
      <c r="F1209" s="44">
        <v>45.672074979999998</v>
      </c>
      <c r="G1209" s="44">
        <v>-118.79276369999999</v>
      </c>
      <c r="H1209" s="15">
        <v>637</v>
      </c>
      <c r="I1209" s="15">
        <f t="shared" si="131"/>
        <v>1649.8224262840322</v>
      </c>
      <c r="J1209" s="9">
        <v>2409</v>
      </c>
      <c r="K1209" s="15">
        <f t="shared" si="132"/>
        <v>68.215283440128005</v>
      </c>
      <c r="L1209" s="15">
        <v>120</v>
      </c>
      <c r="M1209" s="15">
        <f t="shared" si="133"/>
        <v>36.576000000000001</v>
      </c>
      <c r="N1209" s="15">
        <v>3.9</v>
      </c>
      <c r="O1209" s="15">
        <f t="shared" si="134"/>
        <v>1.18872</v>
      </c>
      <c r="P1209" s="15">
        <v>463</v>
      </c>
      <c r="Q1209" s="15">
        <f t="shared" si="135"/>
        <v>43.014107520000003</v>
      </c>
      <c r="R1209" s="16" t="s">
        <v>2262</v>
      </c>
    </row>
    <row r="1210" spans="1:18" x14ac:dyDescent="0.25">
      <c r="A1210" s="3" t="s">
        <v>2037</v>
      </c>
      <c r="B1210" s="18" t="s">
        <v>2293</v>
      </c>
      <c r="C1210" s="18" t="s">
        <v>2443</v>
      </c>
      <c r="D1210" s="43" t="s">
        <v>2468</v>
      </c>
      <c r="E1210" s="18" t="s">
        <v>2469</v>
      </c>
      <c r="F1210" s="44">
        <v>45.677630690000001</v>
      </c>
      <c r="G1210" s="44">
        <v>-119.03444570000001</v>
      </c>
      <c r="H1210" s="15">
        <v>1280</v>
      </c>
      <c r="I1210" s="15">
        <f t="shared" si="131"/>
        <v>3315.1847812300803</v>
      </c>
      <c r="J1210" s="9">
        <v>3870</v>
      </c>
      <c r="K1210" s="15">
        <f t="shared" si="132"/>
        <v>109.58619631104001</v>
      </c>
      <c r="L1210" s="15">
        <v>125</v>
      </c>
      <c r="M1210" s="15">
        <f t="shared" si="133"/>
        <v>38.1</v>
      </c>
      <c r="N1210" s="15">
        <v>4.2</v>
      </c>
      <c r="O1210" s="15">
        <f t="shared" si="134"/>
        <v>1.2801600000000002</v>
      </c>
      <c r="P1210" s="15">
        <v>527</v>
      </c>
      <c r="Q1210" s="15">
        <f t="shared" si="135"/>
        <v>48.959902080000006</v>
      </c>
      <c r="R1210" s="16" t="s">
        <v>2262</v>
      </c>
    </row>
    <row r="1211" spans="1:18" x14ac:dyDescent="0.25">
      <c r="A1211" s="3" t="s">
        <v>2037</v>
      </c>
      <c r="B1211" s="18" t="s">
        <v>2293</v>
      </c>
      <c r="C1211" s="18" t="s">
        <v>2443</v>
      </c>
      <c r="D1211" s="43" t="s">
        <v>2470</v>
      </c>
      <c r="E1211" s="18" t="s">
        <v>2471</v>
      </c>
      <c r="F1211" s="44">
        <v>44.418488969999999</v>
      </c>
      <c r="G1211" s="44">
        <v>-118.9063419</v>
      </c>
      <c r="H1211" s="15">
        <v>386</v>
      </c>
      <c r="I1211" s="15">
        <f t="shared" si="131"/>
        <v>999.73541058969613</v>
      </c>
      <c r="J1211" s="9">
        <v>530</v>
      </c>
      <c r="K1211" s="15">
        <f t="shared" si="132"/>
        <v>15.007928693760002</v>
      </c>
      <c r="L1211" s="15">
        <v>82</v>
      </c>
      <c r="M1211" s="15">
        <f t="shared" si="133"/>
        <v>24.993600000000001</v>
      </c>
      <c r="N1211" s="15">
        <v>1.8</v>
      </c>
      <c r="O1211" s="15">
        <f t="shared" si="134"/>
        <v>0.54864000000000002</v>
      </c>
      <c r="P1211" s="15">
        <v>1.48</v>
      </c>
      <c r="Q1211" s="15">
        <f t="shared" si="135"/>
        <v>0.13749649920000001</v>
      </c>
      <c r="R1211" s="16" t="s">
        <v>2262</v>
      </c>
    </row>
    <row r="1212" spans="1:18" x14ac:dyDescent="0.25">
      <c r="A1212" s="3" t="s">
        <v>2037</v>
      </c>
      <c r="B1212" s="18" t="s">
        <v>2293</v>
      </c>
      <c r="C1212" s="18" t="s">
        <v>2443</v>
      </c>
      <c r="D1212" s="43" t="s">
        <v>2472</v>
      </c>
      <c r="E1212" s="18" t="s">
        <v>2473</v>
      </c>
      <c r="F1212" s="44">
        <v>44.793746800000001</v>
      </c>
      <c r="G1212" s="44">
        <v>-120.006677</v>
      </c>
      <c r="H1212" s="15">
        <v>5090</v>
      </c>
      <c r="I1212" s="15">
        <f t="shared" si="131"/>
        <v>13183.039481610242</v>
      </c>
      <c r="J1212" s="9">
        <v>11770</v>
      </c>
      <c r="K1212" s="15">
        <f t="shared" si="132"/>
        <v>333.28928438784004</v>
      </c>
      <c r="L1212" s="15">
        <v>225</v>
      </c>
      <c r="M1212" s="15">
        <f t="shared" si="133"/>
        <v>68.58</v>
      </c>
      <c r="N1212" s="15">
        <v>7.7</v>
      </c>
      <c r="O1212" s="15">
        <f t="shared" si="134"/>
        <v>2.3469600000000002</v>
      </c>
      <c r="P1212" s="15">
        <v>1732</v>
      </c>
      <c r="Q1212" s="15">
        <f t="shared" si="135"/>
        <v>160.90806527999999</v>
      </c>
      <c r="R1212" s="16" t="s">
        <v>2262</v>
      </c>
    </row>
    <row r="1213" spans="1:18" x14ac:dyDescent="0.25">
      <c r="A1213" s="3" t="s">
        <v>2037</v>
      </c>
      <c r="B1213" s="18" t="s">
        <v>2293</v>
      </c>
      <c r="C1213" s="18" t="s">
        <v>2443</v>
      </c>
      <c r="D1213" s="43" t="s">
        <v>2474</v>
      </c>
      <c r="E1213" s="18" t="s">
        <v>2475</v>
      </c>
      <c r="F1213" s="44">
        <v>45.5876278</v>
      </c>
      <c r="G1213" s="44">
        <v>-120.40949190000001</v>
      </c>
      <c r="H1213" s="15">
        <v>7580</v>
      </c>
      <c r="I1213" s="15">
        <f t="shared" si="131"/>
        <v>19632.109876346884</v>
      </c>
      <c r="J1213" s="9">
        <v>6257</v>
      </c>
      <c r="K1213" s="15">
        <f t="shared" si="132"/>
        <v>177.17850912614404</v>
      </c>
      <c r="L1213" s="15">
        <v>285</v>
      </c>
      <c r="M1213" s="15">
        <f t="shared" si="133"/>
        <v>86.868000000000009</v>
      </c>
      <c r="N1213" s="15">
        <v>4.4000000000000004</v>
      </c>
      <c r="O1213" s="15">
        <f t="shared" si="134"/>
        <v>1.3411200000000001</v>
      </c>
      <c r="P1213" s="15">
        <v>1254</v>
      </c>
      <c r="Q1213" s="15">
        <f t="shared" si="135"/>
        <v>116.50041216000001</v>
      </c>
      <c r="R1213" s="16" t="s">
        <v>2262</v>
      </c>
    </row>
    <row r="1214" spans="1:18" x14ac:dyDescent="0.25">
      <c r="A1214" s="3" t="s">
        <v>2247</v>
      </c>
      <c r="B1214" s="18" t="s">
        <v>2271</v>
      </c>
      <c r="C1214" s="18" t="s">
        <v>2443</v>
      </c>
      <c r="D1214" s="43" t="s">
        <v>2476</v>
      </c>
      <c r="E1214" s="18" t="s">
        <v>2477</v>
      </c>
      <c r="F1214" s="44">
        <v>43.814006470000002</v>
      </c>
      <c r="G1214" s="44">
        <v>-121.7769742</v>
      </c>
      <c r="H1214" s="15">
        <v>132</v>
      </c>
      <c r="I1214" s="15">
        <f t="shared" si="131"/>
        <v>341.87843056435202</v>
      </c>
      <c r="J1214" s="9">
        <v>280</v>
      </c>
      <c r="K1214" s="15">
        <f t="shared" si="132"/>
        <v>7.9287170457600009</v>
      </c>
      <c r="L1214" s="15">
        <v>60</v>
      </c>
      <c r="M1214" s="15">
        <f t="shared" si="133"/>
        <v>18.288</v>
      </c>
      <c r="N1214" s="15">
        <v>1.6</v>
      </c>
      <c r="O1214" s="15">
        <f t="shared" si="134"/>
        <v>0.48768000000000006</v>
      </c>
      <c r="P1214" s="15">
        <v>93.6</v>
      </c>
      <c r="Q1214" s="15">
        <f t="shared" si="135"/>
        <v>8.6957245440000008</v>
      </c>
      <c r="R1214" s="16" t="s">
        <v>2262</v>
      </c>
    </row>
    <row r="1215" spans="1:18" x14ac:dyDescent="0.25">
      <c r="A1215" s="3" t="s">
        <v>2247</v>
      </c>
      <c r="B1215" s="18" t="s">
        <v>2271</v>
      </c>
      <c r="C1215" s="18" t="s">
        <v>2443</v>
      </c>
      <c r="D1215" s="41" t="s">
        <v>2478</v>
      </c>
      <c r="E1215" s="18" t="s">
        <v>2479</v>
      </c>
      <c r="F1215" s="18">
        <v>43.970681740000003</v>
      </c>
      <c r="G1215" s="18">
        <v>-122.63867399999999</v>
      </c>
      <c r="H1215" s="18">
        <v>118</v>
      </c>
      <c r="I1215" s="15">
        <f t="shared" si="131"/>
        <v>305.61859701964801</v>
      </c>
      <c r="J1215" s="9">
        <f>K1215*(1/0.3048^2)</f>
        <v>113.02105937545208</v>
      </c>
      <c r="K1215" s="25">
        <v>10.5</v>
      </c>
      <c r="L1215" s="15">
        <f>M1215*(1/0.3048)</f>
        <v>86.942257217847754</v>
      </c>
      <c r="M1215" s="25">
        <v>26.5</v>
      </c>
      <c r="N1215" s="15">
        <f>O1215*(1/0.3048)</f>
        <v>2.6574803149606296</v>
      </c>
      <c r="O1215" s="25">
        <v>0.81</v>
      </c>
      <c r="P1215" s="15">
        <f>Q1215*(1/0.3048^2)</f>
        <v>230.34768291758803</v>
      </c>
      <c r="Q1215" s="36">
        <v>21.4</v>
      </c>
      <c r="R1215" s="37" t="s">
        <v>1799</v>
      </c>
    </row>
    <row r="1216" spans="1:18" x14ac:dyDescent="0.25">
      <c r="A1216" s="3" t="s">
        <v>2247</v>
      </c>
      <c r="B1216" s="18" t="s">
        <v>2271</v>
      </c>
      <c r="C1216" s="18" t="s">
        <v>2443</v>
      </c>
      <c r="D1216" s="41" t="s">
        <v>2480</v>
      </c>
      <c r="E1216" s="18" t="s">
        <v>2481</v>
      </c>
      <c r="F1216" s="18">
        <v>43.914292400000001</v>
      </c>
      <c r="G1216" s="18">
        <v>-122.6886762</v>
      </c>
      <c r="H1216" s="18">
        <v>43.9</v>
      </c>
      <c r="I1216" s="15">
        <f t="shared" si="131"/>
        <v>113.70047804375041</v>
      </c>
      <c r="J1216" s="9">
        <f>K1216*(1/0.3048^2)</f>
        <v>117.32662354213598</v>
      </c>
      <c r="K1216" s="25">
        <v>10.9</v>
      </c>
      <c r="L1216" s="15">
        <f>M1216*(1/0.3048)</f>
        <v>43.963254593175847</v>
      </c>
      <c r="M1216" s="25">
        <v>13.4</v>
      </c>
      <c r="N1216" s="15">
        <f>O1216*(1/0.3048)</f>
        <v>2.1653543307086611</v>
      </c>
      <c r="O1216" s="25">
        <v>0.66</v>
      </c>
      <c r="P1216" s="15">
        <f>Q1216*(1/0.3048^2)</f>
        <v>94.722411667045563</v>
      </c>
      <c r="Q1216" s="36">
        <v>8.8000000000000007</v>
      </c>
      <c r="R1216" s="37" t="s">
        <v>1799</v>
      </c>
    </row>
    <row r="1217" spans="1:18" x14ac:dyDescent="0.25">
      <c r="A1217" s="3" t="s">
        <v>2247</v>
      </c>
      <c r="B1217" s="46" t="s">
        <v>2248</v>
      </c>
      <c r="C1217" s="18" t="s">
        <v>2443</v>
      </c>
      <c r="D1217" s="41" t="s">
        <v>2482</v>
      </c>
      <c r="E1217" s="18" t="s">
        <v>2483</v>
      </c>
      <c r="F1217" s="18">
        <v>43.641510150000002</v>
      </c>
      <c r="G1217" s="18">
        <v>-123.08590890000001</v>
      </c>
      <c r="H1217" s="18">
        <v>72.099999999999994</v>
      </c>
      <c r="I1217" s="15">
        <f t="shared" si="131"/>
        <v>186.7381427552256</v>
      </c>
      <c r="J1217" s="9">
        <f>K1217*(1/0.3048^2)</f>
        <v>113.02105937545208</v>
      </c>
      <c r="K1217" s="25">
        <v>10.5</v>
      </c>
      <c r="L1217" s="15">
        <f>M1217*(1/0.3048)</f>
        <v>64.960629921259837</v>
      </c>
      <c r="M1217" s="25">
        <v>19.8</v>
      </c>
      <c r="N1217" s="15">
        <f>O1217*(1/0.3048)</f>
        <v>2.8871391076115485</v>
      </c>
      <c r="O1217" s="25">
        <v>0.88</v>
      </c>
      <c r="P1217" s="15">
        <f>Q1217*(1/0.3048^2)</f>
        <v>187.29204125074915</v>
      </c>
      <c r="Q1217" s="36">
        <v>17.399999999999999</v>
      </c>
      <c r="R1217" s="37" t="s">
        <v>1799</v>
      </c>
    </row>
    <row r="1218" spans="1:18" x14ac:dyDescent="0.25">
      <c r="A1218" s="3" t="s">
        <v>2247</v>
      </c>
      <c r="B1218" s="18" t="s">
        <v>2271</v>
      </c>
      <c r="C1218" s="18" t="s">
        <v>2443</v>
      </c>
      <c r="D1218" s="41" t="s">
        <v>2484</v>
      </c>
      <c r="E1218" s="18" t="s">
        <v>2485</v>
      </c>
      <c r="F1218" s="18">
        <v>43.7359565</v>
      </c>
      <c r="G1218" s="18">
        <v>-122.8734019</v>
      </c>
      <c r="H1218" s="18">
        <v>211</v>
      </c>
      <c r="I1218" s="15">
        <f t="shared" si="131"/>
        <v>546.48749128089605</v>
      </c>
      <c r="J1218" s="9">
        <f>K1218*(1/0.3048^2)</f>
        <v>121.63218770881987</v>
      </c>
      <c r="K1218" s="25">
        <v>11.3</v>
      </c>
      <c r="L1218" s="15">
        <f>M1218*(1/0.3048)</f>
        <v>111.87664041994751</v>
      </c>
      <c r="M1218" s="25">
        <v>34.1</v>
      </c>
      <c r="N1218" s="15">
        <f>O1218*(1/0.3048)</f>
        <v>3.5433070866141732</v>
      </c>
      <c r="O1218" s="25">
        <v>1.08</v>
      </c>
      <c r="P1218" s="15">
        <f>Q1218*(1/0.3048^2)</f>
        <v>396.11190333491771</v>
      </c>
      <c r="Q1218" s="36">
        <v>36.799999999999997</v>
      </c>
      <c r="R1218" s="37" t="s">
        <v>1799</v>
      </c>
    </row>
    <row r="1219" spans="1:18" x14ac:dyDescent="0.25">
      <c r="A1219" s="3" t="s">
        <v>2247</v>
      </c>
      <c r="B1219" s="18" t="s">
        <v>2271</v>
      </c>
      <c r="C1219" s="18" t="s">
        <v>2443</v>
      </c>
      <c r="D1219" s="43" t="s">
        <v>2486</v>
      </c>
      <c r="E1219" s="18" t="s">
        <v>2487</v>
      </c>
      <c r="F1219" s="44">
        <v>43.980403240000001</v>
      </c>
      <c r="G1219" s="44">
        <v>-122.96647</v>
      </c>
      <c r="H1219" s="15">
        <v>642</v>
      </c>
      <c r="I1219" s="15">
        <f t="shared" ref="I1219:I1282" si="136">H1219*1.609344^2</f>
        <v>1662.7723668357121</v>
      </c>
      <c r="J1219" s="9">
        <v>3075</v>
      </c>
      <c r="K1219" s="15">
        <f>J1219*0.3048^3</f>
        <v>87.074303270400009</v>
      </c>
      <c r="L1219" s="15">
        <v>162</v>
      </c>
      <c r="M1219" s="15">
        <f>L1219*0.3048</f>
        <v>49.377600000000001</v>
      </c>
      <c r="N1219" s="15">
        <v>4.5</v>
      </c>
      <c r="O1219" s="15">
        <f>N1219*0.3048</f>
        <v>1.3716000000000002</v>
      </c>
      <c r="P1219" s="15">
        <v>726</v>
      </c>
      <c r="Q1219" s="15">
        <f>P1219*0.3048*0.3048</f>
        <v>67.447607040000008</v>
      </c>
      <c r="R1219" s="16" t="s">
        <v>2262</v>
      </c>
    </row>
    <row r="1220" spans="1:18" x14ac:dyDescent="0.25">
      <c r="A1220" s="3" t="s">
        <v>2247</v>
      </c>
      <c r="B1220" s="46" t="s">
        <v>2248</v>
      </c>
      <c r="C1220" s="18" t="s">
        <v>2443</v>
      </c>
      <c r="D1220" s="41" t="s">
        <v>2488</v>
      </c>
      <c r="E1220" s="18" t="s">
        <v>2489</v>
      </c>
      <c r="F1220" s="18">
        <v>44.712066870000001</v>
      </c>
      <c r="G1220" s="18">
        <v>-122.7700878</v>
      </c>
      <c r="H1220" s="18">
        <v>109.7</v>
      </c>
      <c r="I1220" s="15">
        <f t="shared" si="136"/>
        <v>284.12169570385925</v>
      </c>
      <c r="J1220" s="9">
        <f>K1220*(1/0.3048^2)</f>
        <v>88.264065417019708</v>
      </c>
      <c r="K1220" s="25">
        <v>8.1999999999999993</v>
      </c>
      <c r="L1220" s="15">
        <f>M1220*(1/0.3048)</f>
        <v>81.036745406824139</v>
      </c>
      <c r="M1220" s="25">
        <v>24.7</v>
      </c>
      <c r="N1220" s="15">
        <f>O1220*(1/0.3048)</f>
        <v>2.3293963254593173</v>
      </c>
      <c r="O1220" s="25">
        <v>0.71</v>
      </c>
      <c r="P1220" s="15">
        <f>Q1220*(1/0.3048^2)</f>
        <v>190.52121437576207</v>
      </c>
      <c r="Q1220" s="36">
        <v>17.7</v>
      </c>
      <c r="R1220" s="37" t="s">
        <v>1799</v>
      </c>
    </row>
    <row r="1221" spans="1:18" x14ac:dyDescent="0.25">
      <c r="A1221" s="3" t="s">
        <v>2247</v>
      </c>
      <c r="B1221" s="46" t="s">
        <v>2248</v>
      </c>
      <c r="C1221" s="18" t="s">
        <v>2443</v>
      </c>
      <c r="D1221" s="41" t="s">
        <v>2490</v>
      </c>
      <c r="E1221" s="18" t="s">
        <v>2491</v>
      </c>
      <c r="F1221" s="18">
        <v>44.716229560000002</v>
      </c>
      <c r="G1221" s="18">
        <v>-123.5039938</v>
      </c>
      <c r="H1221" s="18">
        <v>34.299999999999997</v>
      </c>
      <c r="I1221" s="15">
        <f t="shared" si="136"/>
        <v>88.836592184524804</v>
      </c>
      <c r="J1221" s="9">
        <f>K1221*(1/0.3048^2)</f>
        <v>59.201507291903468</v>
      </c>
      <c r="K1221" s="25">
        <v>5.5</v>
      </c>
      <c r="L1221" s="15">
        <f>M1221*(1/0.3048)</f>
        <v>54.133858267716526</v>
      </c>
      <c r="M1221" s="25">
        <v>16.5</v>
      </c>
      <c r="N1221" s="15">
        <f>O1221*(1/0.3048)</f>
        <v>2.1325459317585302</v>
      </c>
      <c r="O1221" s="25">
        <v>0.65</v>
      </c>
      <c r="P1221" s="15">
        <f>Q1221*(1/0.3048^2)</f>
        <v>116.250232500465</v>
      </c>
      <c r="Q1221" s="36">
        <v>10.8</v>
      </c>
      <c r="R1221" s="37" t="s">
        <v>1799</v>
      </c>
    </row>
    <row r="1222" spans="1:18" x14ac:dyDescent="0.25">
      <c r="A1222" s="3" t="s">
        <v>2247</v>
      </c>
      <c r="B1222" s="46" t="s">
        <v>2248</v>
      </c>
      <c r="C1222" s="18" t="s">
        <v>2443</v>
      </c>
      <c r="D1222" s="41" t="s">
        <v>2492</v>
      </c>
      <c r="E1222" s="18" t="s">
        <v>2493</v>
      </c>
      <c r="F1222" s="18">
        <v>45.1428905</v>
      </c>
      <c r="G1222" s="18">
        <v>-123.49427559999999</v>
      </c>
      <c r="H1222" s="18">
        <v>64.7</v>
      </c>
      <c r="I1222" s="15">
        <f t="shared" si="136"/>
        <v>167.57223073873922</v>
      </c>
      <c r="J1222" s="9">
        <f>K1222*(1/0.3048^2)</f>
        <v>55.972334166890555</v>
      </c>
      <c r="K1222" s="25">
        <v>5.2</v>
      </c>
      <c r="L1222" s="15">
        <f>M1222*(1/0.3048)</f>
        <v>58.070866141732274</v>
      </c>
      <c r="M1222" s="25">
        <v>17.7</v>
      </c>
      <c r="N1222" s="15">
        <f>O1222*(1/0.3048)</f>
        <v>2.4934383202099735</v>
      </c>
      <c r="O1222" s="25">
        <v>0.76</v>
      </c>
      <c r="P1222" s="15">
        <f>Q1222*(1/0.3048^2)</f>
        <v>144.23639958391027</v>
      </c>
      <c r="Q1222" s="36">
        <v>13.4</v>
      </c>
      <c r="R1222" s="37" t="s">
        <v>1799</v>
      </c>
    </row>
    <row r="1223" spans="1:18" x14ac:dyDescent="0.25">
      <c r="A1223" s="3" t="s">
        <v>2247</v>
      </c>
      <c r="B1223" s="46" t="s">
        <v>2248</v>
      </c>
      <c r="C1223" s="18" t="s">
        <v>2443</v>
      </c>
      <c r="D1223" s="43" t="s">
        <v>2494</v>
      </c>
      <c r="E1223" s="18" t="s">
        <v>2495</v>
      </c>
      <c r="F1223" s="44">
        <v>45.233175860000003</v>
      </c>
      <c r="G1223" s="44">
        <v>-122.7500933</v>
      </c>
      <c r="H1223" s="15">
        <v>479</v>
      </c>
      <c r="I1223" s="15">
        <f t="shared" si="136"/>
        <v>1240.6043048509441</v>
      </c>
      <c r="J1223" s="9">
        <v>2008</v>
      </c>
      <c r="K1223" s="15">
        <f>J1223*0.3048^3</f>
        <v>56.860227956736011</v>
      </c>
      <c r="L1223" s="15">
        <v>105</v>
      </c>
      <c r="M1223" s="15">
        <f>L1223*0.3048</f>
        <v>32.004000000000005</v>
      </c>
      <c r="N1223" s="15">
        <v>8.6</v>
      </c>
      <c r="O1223" s="15">
        <f>N1223*0.3048</f>
        <v>2.6212800000000001</v>
      </c>
      <c r="P1223" s="15">
        <v>903</v>
      </c>
      <c r="Q1223" s="15">
        <f>P1223*0.3048*0.3048</f>
        <v>83.89144512</v>
      </c>
      <c r="R1223" s="16" t="s">
        <v>2262</v>
      </c>
    </row>
    <row r="1224" spans="1:18" x14ac:dyDescent="0.25">
      <c r="A1224" s="3" t="s">
        <v>2247</v>
      </c>
      <c r="B1224" s="46" t="s">
        <v>2248</v>
      </c>
      <c r="C1224" s="18" t="s">
        <v>2443</v>
      </c>
      <c r="D1224" s="43" t="s">
        <v>2496</v>
      </c>
      <c r="E1224" s="18" t="s">
        <v>2497</v>
      </c>
      <c r="F1224" s="44">
        <v>45.474836500000002</v>
      </c>
      <c r="G1224" s="44">
        <v>-123.124274</v>
      </c>
      <c r="H1224" s="15">
        <v>125</v>
      </c>
      <c r="I1224" s="15">
        <f t="shared" si="136"/>
        <v>323.74851379200004</v>
      </c>
      <c r="J1224" s="9">
        <v>720</v>
      </c>
      <c r="K1224" s="15">
        <f>J1224*0.3048^3</f>
        <v>20.388129546240002</v>
      </c>
      <c r="L1224" s="15">
        <v>53</v>
      </c>
      <c r="M1224" s="15">
        <f>L1224*0.3048</f>
        <v>16.154400000000003</v>
      </c>
      <c r="N1224" s="15">
        <v>2</v>
      </c>
      <c r="O1224" s="15">
        <f>N1224*0.3048</f>
        <v>0.60960000000000003</v>
      </c>
      <c r="P1224" s="15">
        <v>108</v>
      </c>
      <c r="Q1224" s="15">
        <f>P1224*0.3048*0.3048</f>
        <v>10.03352832</v>
      </c>
      <c r="R1224" s="16" t="s">
        <v>2262</v>
      </c>
    </row>
    <row r="1225" spans="1:18" x14ac:dyDescent="0.25">
      <c r="A1225" s="3" t="s">
        <v>2247</v>
      </c>
      <c r="B1225" s="46" t="s">
        <v>2248</v>
      </c>
      <c r="C1225" s="18" t="s">
        <v>2443</v>
      </c>
      <c r="D1225" s="43" t="s">
        <v>2498</v>
      </c>
      <c r="E1225" s="18" t="s">
        <v>2499</v>
      </c>
      <c r="F1225" s="44">
        <v>45.350675590000002</v>
      </c>
      <c r="G1225" s="44">
        <v>-122.6762044</v>
      </c>
      <c r="H1225" s="15">
        <v>706</v>
      </c>
      <c r="I1225" s="15">
        <f t="shared" si="136"/>
        <v>1828.5316058972162</v>
      </c>
      <c r="J1225" s="9">
        <v>2806</v>
      </c>
      <c r="K1225" s="15">
        <f>J1225*0.3048^3</f>
        <v>79.457071537152018</v>
      </c>
      <c r="L1225" s="15">
        <v>165</v>
      </c>
      <c r="M1225" s="15">
        <f>L1225*0.3048</f>
        <v>50.292000000000002</v>
      </c>
      <c r="N1225" s="15">
        <v>4.7</v>
      </c>
      <c r="O1225" s="15">
        <f>N1225*0.3048</f>
        <v>1.4325600000000001</v>
      </c>
      <c r="P1225" s="15">
        <v>775</v>
      </c>
      <c r="Q1225" s="15">
        <f>P1225*0.3048*0.3048</f>
        <v>71.999856000000008</v>
      </c>
      <c r="R1225" s="16" t="s">
        <v>2262</v>
      </c>
    </row>
    <row r="1226" spans="1:18" x14ac:dyDescent="0.25">
      <c r="A1226" s="3" t="s">
        <v>2247</v>
      </c>
      <c r="B1226" s="46" t="s">
        <v>2248</v>
      </c>
      <c r="C1226" s="18" t="s">
        <v>2259</v>
      </c>
      <c r="D1226" s="43" t="s">
        <v>2500</v>
      </c>
      <c r="E1226" s="18" t="s">
        <v>2501</v>
      </c>
      <c r="F1226" s="44">
        <v>45.836780900000001</v>
      </c>
      <c r="G1226" s="44">
        <v>-122.46620830000001</v>
      </c>
      <c r="H1226" s="15">
        <v>125</v>
      </c>
      <c r="I1226" s="15">
        <f t="shared" si="136"/>
        <v>323.74851379200004</v>
      </c>
      <c r="J1226" s="9">
        <v>3363</v>
      </c>
      <c r="K1226" s="15">
        <f>J1226*0.3048^3</f>
        <v>95.229555088896021</v>
      </c>
      <c r="L1226" s="15">
        <v>120</v>
      </c>
      <c r="M1226" s="15">
        <f>L1226*0.3048</f>
        <v>36.576000000000001</v>
      </c>
      <c r="N1226" s="15">
        <v>5.9</v>
      </c>
      <c r="O1226" s="15">
        <f>N1226*0.3048</f>
        <v>1.7983200000000001</v>
      </c>
      <c r="P1226" s="15">
        <v>708</v>
      </c>
      <c r="Q1226" s="15">
        <f>P1226*0.3048*0.3048</f>
        <v>65.77535232000001</v>
      </c>
      <c r="R1226" s="16" t="s">
        <v>2262</v>
      </c>
    </row>
    <row r="1227" spans="1:18" x14ac:dyDescent="0.25">
      <c r="A1227" s="3" t="s">
        <v>2247</v>
      </c>
      <c r="B1227" s="46" t="s">
        <v>2248</v>
      </c>
      <c r="C1227" s="18" t="s">
        <v>2443</v>
      </c>
      <c r="D1227" s="41" t="s">
        <v>2502</v>
      </c>
      <c r="E1227" s="18" t="s">
        <v>2503</v>
      </c>
      <c r="F1227" s="18">
        <v>45.266494459999997</v>
      </c>
      <c r="G1227" s="18">
        <v>-123.847061</v>
      </c>
      <c r="H1227" s="18">
        <v>180</v>
      </c>
      <c r="I1227" s="15">
        <f t="shared" si="136"/>
        <v>466.19785986048004</v>
      </c>
      <c r="J1227" s="9">
        <f>K1227*(1/0.3048^2)</f>
        <v>762.08485750304828</v>
      </c>
      <c r="K1227" s="25">
        <v>70.8</v>
      </c>
      <c r="L1227" s="15">
        <f>M1227*(1/0.3048)</f>
        <v>129.92125984251967</v>
      </c>
      <c r="M1227" s="25">
        <v>39.6</v>
      </c>
      <c r="N1227" s="15">
        <f>O1227*(1/0.3048)</f>
        <v>3.9698162729658786</v>
      </c>
      <c r="O1227" s="25">
        <v>1.21</v>
      </c>
      <c r="P1227" s="15">
        <f>Q1227*(1/0.3048^2)</f>
        <v>514.51491791872468</v>
      </c>
      <c r="Q1227" s="36">
        <v>47.8</v>
      </c>
      <c r="R1227" s="37" t="s">
        <v>1799</v>
      </c>
    </row>
    <row r="1228" spans="1:18" x14ac:dyDescent="0.25">
      <c r="A1228" s="3" t="s">
        <v>2247</v>
      </c>
      <c r="B1228" s="46" t="s">
        <v>2248</v>
      </c>
      <c r="C1228" s="18" t="s">
        <v>2443</v>
      </c>
      <c r="D1228" s="43" t="s">
        <v>2504</v>
      </c>
      <c r="E1228" s="18" t="s">
        <v>2505</v>
      </c>
      <c r="F1228" s="44">
        <v>44.715117200000002</v>
      </c>
      <c r="G1228" s="44">
        <v>-123.8873348</v>
      </c>
      <c r="H1228" s="15">
        <v>202</v>
      </c>
      <c r="I1228" s="15">
        <f t="shared" si="136"/>
        <v>523.17759828787212</v>
      </c>
      <c r="J1228" s="9">
        <v>4769</v>
      </c>
      <c r="K1228" s="15">
        <f t="shared" ref="K1228:K1240" si="137">J1228*0.3048^3</f>
        <v>135.04304139724803</v>
      </c>
      <c r="L1228" s="15">
        <v>160</v>
      </c>
      <c r="M1228" s="15">
        <f t="shared" ref="M1228:M1291" si="138">L1228*0.3048</f>
        <v>48.768000000000001</v>
      </c>
      <c r="N1228" s="15">
        <v>6.3</v>
      </c>
      <c r="O1228" s="15">
        <f t="shared" ref="O1228:O1249" si="139">N1228*0.3048</f>
        <v>1.9202399999999999</v>
      </c>
      <c r="P1228" s="15">
        <v>1008</v>
      </c>
      <c r="Q1228" s="15">
        <f t="shared" ref="Q1228:Q1249" si="140">P1228*0.3048*0.3048</f>
        <v>93.646264320000014</v>
      </c>
      <c r="R1228" s="16" t="s">
        <v>2262</v>
      </c>
    </row>
    <row r="1229" spans="1:18" x14ac:dyDescent="0.25">
      <c r="A1229" s="3" t="s">
        <v>2247</v>
      </c>
      <c r="B1229" s="46" t="s">
        <v>2248</v>
      </c>
      <c r="C1229" s="18" t="s">
        <v>2443</v>
      </c>
      <c r="D1229" s="43" t="s">
        <v>2506</v>
      </c>
      <c r="E1229" s="18" t="s">
        <v>2507</v>
      </c>
      <c r="F1229" s="44">
        <v>44.385953800000003</v>
      </c>
      <c r="G1229" s="44">
        <v>-123.831778</v>
      </c>
      <c r="H1229" s="15">
        <v>334</v>
      </c>
      <c r="I1229" s="15">
        <f t="shared" si="136"/>
        <v>865.05602885222413</v>
      </c>
      <c r="J1229" s="9">
        <v>3522</v>
      </c>
      <c r="K1229" s="15">
        <f t="shared" si="137"/>
        <v>99.731933697024019</v>
      </c>
      <c r="L1229" s="15">
        <v>140</v>
      </c>
      <c r="M1229" s="15">
        <f t="shared" si="138"/>
        <v>42.672000000000004</v>
      </c>
      <c r="N1229" s="15">
        <v>5.4</v>
      </c>
      <c r="O1229" s="15">
        <f t="shared" si="139"/>
        <v>1.6459200000000003</v>
      </c>
      <c r="P1229" s="15">
        <v>756</v>
      </c>
      <c r="Q1229" s="15">
        <f t="shared" si="140"/>
        <v>70.234698240000014</v>
      </c>
      <c r="R1229" s="16" t="s">
        <v>2262</v>
      </c>
    </row>
    <row r="1230" spans="1:18" x14ac:dyDescent="0.25">
      <c r="A1230" s="3" t="s">
        <v>2247</v>
      </c>
      <c r="B1230" s="46" t="s">
        <v>2248</v>
      </c>
      <c r="C1230" s="18" t="s">
        <v>2443</v>
      </c>
      <c r="D1230" s="43" t="s">
        <v>2508</v>
      </c>
      <c r="E1230" s="18" t="s">
        <v>2509</v>
      </c>
      <c r="F1230" s="44">
        <v>42.930398500000003</v>
      </c>
      <c r="G1230" s="44">
        <v>-122.9483872</v>
      </c>
      <c r="H1230" s="15">
        <v>449</v>
      </c>
      <c r="I1230" s="15">
        <f t="shared" si="136"/>
        <v>1162.904661540864</v>
      </c>
      <c r="J1230" s="9">
        <v>8545</v>
      </c>
      <c r="K1230" s="15">
        <f t="shared" si="137"/>
        <v>241.96745412864004</v>
      </c>
      <c r="L1230" s="15">
        <v>90</v>
      </c>
      <c r="M1230" s="15">
        <f t="shared" si="138"/>
        <v>27.432000000000002</v>
      </c>
      <c r="N1230" s="15">
        <v>7.1</v>
      </c>
      <c r="O1230" s="15">
        <f t="shared" si="139"/>
        <v>2.1640799999999998</v>
      </c>
      <c r="P1230" s="15">
        <v>639</v>
      </c>
      <c r="Q1230" s="15">
        <f t="shared" si="140"/>
        <v>59.365042560000006</v>
      </c>
      <c r="R1230" s="16" t="s">
        <v>2262</v>
      </c>
    </row>
    <row r="1231" spans="1:18" x14ac:dyDescent="0.25">
      <c r="A1231" s="3" t="s">
        <v>2247</v>
      </c>
      <c r="B1231" s="46" t="s">
        <v>2248</v>
      </c>
      <c r="C1231" s="18" t="s">
        <v>2443</v>
      </c>
      <c r="D1231" s="43" t="s">
        <v>2510</v>
      </c>
      <c r="E1231" s="18" t="s">
        <v>2511</v>
      </c>
      <c r="F1231" s="44">
        <v>42.967340900000004</v>
      </c>
      <c r="G1231" s="44">
        <v>-123.1675606</v>
      </c>
      <c r="H1231" s="15">
        <v>641</v>
      </c>
      <c r="I1231" s="15">
        <f t="shared" si="136"/>
        <v>1660.1823787253761</v>
      </c>
      <c r="J1231" s="9">
        <v>9234</v>
      </c>
      <c r="K1231" s="15">
        <f t="shared" si="137"/>
        <v>261.47776143052806</v>
      </c>
      <c r="L1231" s="15">
        <v>147</v>
      </c>
      <c r="M1231" s="15">
        <f t="shared" si="138"/>
        <v>44.805600000000005</v>
      </c>
      <c r="N1231" s="15">
        <v>4.5</v>
      </c>
      <c r="O1231" s="15">
        <f t="shared" si="139"/>
        <v>1.3716000000000002</v>
      </c>
      <c r="P1231" s="15">
        <v>661</v>
      </c>
      <c r="Q1231" s="15">
        <f t="shared" si="140"/>
        <v>61.408909440000002</v>
      </c>
      <c r="R1231" s="16" t="s">
        <v>2262</v>
      </c>
    </row>
    <row r="1232" spans="1:18" x14ac:dyDescent="0.25">
      <c r="A1232" s="3" t="s">
        <v>2247</v>
      </c>
      <c r="B1232" s="46" t="s">
        <v>2248</v>
      </c>
      <c r="C1232" s="18" t="s">
        <v>2443</v>
      </c>
      <c r="D1232" s="43" t="s">
        <v>2512</v>
      </c>
      <c r="E1232" s="18" t="s">
        <v>2513</v>
      </c>
      <c r="F1232" s="44">
        <v>43.133171689999998</v>
      </c>
      <c r="G1232" s="44">
        <v>-123.39840529999999</v>
      </c>
      <c r="H1232" s="15">
        <v>1670</v>
      </c>
      <c r="I1232" s="15">
        <f t="shared" si="136"/>
        <v>4325.2801442611208</v>
      </c>
      <c r="J1232" s="9">
        <v>9923</v>
      </c>
      <c r="K1232" s="15">
        <f t="shared" si="137"/>
        <v>280.98806873241602</v>
      </c>
      <c r="L1232" s="15">
        <v>340</v>
      </c>
      <c r="M1232" s="15">
        <f t="shared" si="138"/>
        <v>103.63200000000001</v>
      </c>
      <c r="N1232" s="15">
        <v>9</v>
      </c>
      <c r="O1232" s="15">
        <f t="shared" si="139"/>
        <v>2.7432000000000003</v>
      </c>
      <c r="P1232" s="15">
        <v>3060</v>
      </c>
      <c r="Q1232" s="15">
        <f t="shared" si="140"/>
        <v>284.28330240000003</v>
      </c>
      <c r="R1232" s="16" t="s">
        <v>2262</v>
      </c>
    </row>
    <row r="1233" spans="1:18" x14ac:dyDescent="0.25">
      <c r="A1233" s="3" t="s">
        <v>2247</v>
      </c>
      <c r="B1233" s="46" t="s">
        <v>2248</v>
      </c>
      <c r="C1233" s="18" t="s">
        <v>2443</v>
      </c>
      <c r="D1233" s="43" t="s">
        <v>2514</v>
      </c>
      <c r="E1233" s="18" t="s">
        <v>2515</v>
      </c>
      <c r="F1233" s="44">
        <v>42.891499039999999</v>
      </c>
      <c r="G1233" s="44">
        <v>-124.070652</v>
      </c>
      <c r="H1233" s="15">
        <v>169</v>
      </c>
      <c r="I1233" s="15">
        <f t="shared" si="136"/>
        <v>437.70799064678403</v>
      </c>
      <c r="J1233" s="9">
        <v>2447</v>
      </c>
      <c r="K1233" s="15">
        <f t="shared" si="137"/>
        <v>69.291323610624005</v>
      </c>
      <c r="L1233" s="15">
        <v>150</v>
      </c>
      <c r="M1233" s="15">
        <f t="shared" si="138"/>
        <v>45.72</v>
      </c>
      <c r="N1233" s="15">
        <v>3.7</v>
      </c>
      <c r="O1233" s="15">
        <f t="shared" si="139"/>
        <v>1.1277600000000001</v>
      </c>
      <c r="P1233" s="15">
        <v>562</v>
      </c>
      <c r="Q1233" s="15">
        <f t="shared" si="140"/>
        <v>52.211508480000006</v>
      </c>
      <c r="R1233" s="16" t="s">
        <v>2262</v>
      </c>
    </row>
    <row r="1234" spans="1:18" x14ac:dyDescent="0.25">
      <c r="A1234" s="3" t="s">
        <v>2247</v>
      </c>
      <c r="B1234" s="18" t="s">
        <v>2271</v>
      </c>
      <c r="C1234" s="18" t="s">
        <v>2443</v>
      </c>
      <c r="D1234" s="43" t="s">
        <v>2516</v>
      </c>
      <c r="E1234" s="18" t="s">
        <v>2517</v>
      </c>
      <c r="F1234" s="44">
        <v>42.774849170000003</v>
      </c>
      <c r="G1234" s="44">
        <v>-122.4997585</v>
      </c>
      <c r="H1234" s="15">
        <v>312</v>
      </c>
      <c r="I1234" s="15">
        <f t="shared" si="136"/>
        <v>808.07629042483211</v>
      </c>
      <c r="J1234" s="9">
        <v>5314</v>
      </c>
      <c r="K1234" s="15">
        <f t="shared" si="137"/>
        <v>150.47572278988801</v>
      </c>
      <c r="L1234" s="15">
        <v>160</v>
      </c>
      <c r="M1234" s="15">
        <f t="shared" si="138"/>
        <v>48.768000000000001</v>
      </c>
      <c r="N1234" s="15">
        <v>4.0999999999999996</v>
      </c>
      <c r="O1234" s="15">
        <f t="shared" si="139"/>
        <v>1.2496799999999999</v>
      </c>
      <c r="P1234" s="15">
        <v>664</v>
      </c>
      <c r="Q1234" s="15">
        <f t="shared" si="140"/>
        <v>61.687618560000004</v>
      </c>
      <c r="R1234" s="16" t="s">
        <v>2262</v>
      </c>
    </row>
    <row r="1235" spans="1:18" x14ac:dyDescent="0.25">
      <c r="A1235" s="3" t="s">
        <v>2247</v>
      </c>
      <c r="B1235" s="18" t="s">
        <v>2271</v>
      </c>
      <c r="C1235" s="18" t="s">
        <v>2443</v>
      </c>
      <c r="D1235" s="43" t="s">
        <v>2518</v>
      </c>
      <c r="E1235" s="18" t="s">
        <v>2519</v>
      </c>
      <c r="F1235" s="44">
        <v>42.655403499999998</v>
      </c>
      <c r="G1235" s="44">
        <v>-122.7150408</v>
      </c>
      <c r="H1235" s="15">
        <v>938</v>
      </c>
      <c r="I1235" s="15">
        <f t="shared" si="136"/>
        <v>2429.4088474951682</v>
      </c>
      <c r="J1235" s="9">
        <v>9497</v>
      </c>
      <c r="K1235" s="15">
        <f t="shared" si="137"/>
        <v>268.92509208422405</v>
      </c>
      <c r="L1235" s="15">
        <v>180</v>
      </c>
      <c r="M1235" s="15">
        <f t="shared" si="138"/>
        <v>54.864000000000004</v>
      </c>
      <c r="N1235" s="15">
        <v>8.6999999999999993</v>
      </c>
      <c r="O1235" s="15">
        <f t="shared" si="139"/>
        <v>2.6517599999999999</v>
      </c>
      <c r="P1235" s="15">
        <v>1566</v>
      </c>
      <c r="Q1235" s="15">
        <f t="shared" si="140"/>
        <v>145.48616064000001</v>
      </c>
      <c r="R1235" s="16" t="s">
        <v>2262</v>
      </c>
    </row>
    <row r="1236" spans="1:18" x14ac:dyDescent="0.25">
      <c r="A1236" s="3" t="s">
        <v>2247</v>
      </c>
      <c r="B1236" s="18" t="s">
        <v>2271</v>
      </c>
      <c r="C1236" s="18" t="s">
        <v>2443</v>
      </c>
      <c r="D1236" s="43" t="s">
        <v>2520</v>
      </c>
      <c r="E1236" s="18" t="s">
        <v>2521</v>
      </c>
      <c r="F1236" s="44">
        <v>42.524847100000002</v>
      </c>
      <c r="G1236" s="44">
        <v>-122.8428203</v>
      </c>
      <c r="H1236" s="15">
        <v>1215</v>
      </c>
      <c r="I1236" s="15">
        <f t="shared" si="136"/>
        <v>3146.8355540582402</v>
      </c>
      <c r="J1236" s="9">
        <v>14830</v>
      </c>
      <c r="K1236" s="15">
        <f t="shared" si="137"/>
        <v>419.93883495936007</v>
      </c>
      <c r="L1236" s="15">
        <v>240</v>
      </c>
      <c r="M1236" s="15">
        <f t="shared" si="138"/>
        <v>73.152000000000001</v>
      </c>
      <c r="N1236" s="15">
        <v>6.3</v>
      </c>
      <c r="O1236" s="15">
        <f t="shared" si="139"/>
        <v>1.9202399999999999</v>
      </c>
      <c r="P1236" s="15">
        <v>1507</v>
      </c>
      <c r="Q1236" s="15">
        <f t="shared" si="140"/>
        <v>140.00488128000003</v>
      </c>
      <c r="R1236" s="16" t="s">
        <v>2262</v>
      </c>
    </row>
    <row r="1237" spans="1:18" x14ac:dyDescent="0.25">
      <c r="A1237" s="3" t="s">
        <v>2247</v>
      </c>
      <c r="B1237" s="46" t="s">
        <v>2248</v>
      </c>
      <c r="C1237" s="18" t="s">
        <v>2443</v>
      </c>
      <c r="D1237" s="43" t="s">
        <v>2522</v>
      </c>
      <c r="E1237" s="18" t="s">
        <v>2523</v>
      </c>
      <c r="F1237" s="44">
        <v>42.324015469999999</v>
      </c>
      <c r="G1237" s="44">
        <v>-122.8667057</v>
      </c>
      <c r="H1237" s="15">
        <v>289</v>
      </c>
      <c r="I1237" s="15">
        <f t="shared" si="136"/>
        <v>748.50656388710411</v>
      </c>
      <c r="J1237" s="9">
        <v>1434</v>
      </c>
      <c r="K1237" s="15">
        <f t="shared" si="137"/>
        <v>40.606358012928006</v>
      </c>
      <c r="L1237" s="15">
        <v>62</v>
      </c>
      <c r="M1237" s="15">
        <f t="shared" si="138"/>
        <v>18.897600000000001</v>
      </c>
      <c r="N1237" s="15">
        <v>3.3</v>
      </c>
      <c r="O1237" s="15">
        <f t="shared" si="139"/>
        <v>1.0058400000000001</v>
      </c>
      <c r="P1237" s="15">
        <v>205</v>
      </c>
      <c r="Q1237" s="15">
        <f t="shared" si="140"/>
        <v>19.045123200000003</v>
      </c>
      <c r="R1237" s="16" t="s">
        <v>2262</v>
      </c>
    </row>
    <row r="1238" spans="1:18" x14ac:dyDescent="0.25">
      <c r="A1238" s="3" t="s">
        <v>2247</v>
      </c>
      <c r="B1238" s="46" t="s">
        <v>2248</v>
      </c>
      <c r="C1238" s="18" t="s">
        <v>2443</v>
      </c>
      <c r="D1238" s="43" t="s">
        <v>2524</v>
      </c>
      <c r="E1238" s="18" t="s">
        <v>2525</v>
      </c>
      <c r="F1238" s="44">
        <v>42.437345970000003</v>
      </c>
      <c r="G1238" s="44">
        <v>-122.9872678</v>
      </c>
      <c r="H1238" s="15">
        <v>2053</v>
      </c>
      <c r="I1238" s="15">
        <f t="shared" si="136"/>
        <v>5317.2455905198085</v>
      </c>
      <c r="J1238" s="9">
        <v>15250</v>
      </c>
      <c r="K1238" s="15">
        <f t="shared" si="137"/>
        <v>431.83191052800004</v>
      </c>
      <c r="L1238" s="15">
        <v>260</v>
      </c>
      <c r="M1238" s="15">
        <f t="shared" si="138"/>
        <v>79.248000000000005</v>
      </c>
      <c r="N1238" s="15">
        <v>11.5</v>
      </c>
      <c r="O1238" s="15">
        <f t="shared" si="139"/>
        <v>3.5052000000000003</v>
      </c>
      <c r="P1238" s="15">
        <v>2990</v>
      </c>
      <c r="Q1238" s="15">
        <f t="shared" si="140"/>
        <v>277.78008960000005</v>
      </c>
      <c r="R1238" s="16" t="s">
        <v>2262</v>
      </c>
    </row>
    <row r="1239" spans="1:18" x14ac:dyDescent="0.25">
      <c r="A1239" s="3" t="s">
        <v>2247</v>
      </c>
      <c r="B1239" s="46" t="s">
        <v>2248</v>
      </c>
      <c r="C1239" s="18" t="s">
        <v>2443</v>
      </c>
      <c r="D1239" s="43" t="s">
        <v>2526</v>
      </c>
      <c r="E1239" s="18" t="s">
        <v>2527</v>
      </c>
      <c r="F1239" s="44">
        <v>42.578442199999998</v>
      </c>
      <c r="G1239" s="44">
        <v>-124.0581443</v>
      </c>
      <c r="H1239" s="15">
        <v>3939</v>
      </c>
      <c r="I1239" s="15">
        <f t="shared" si="136"/>
        <v>10201.963166613505</v>
      </c>
      <c r="J1239" s="9">
        <v>28440</v>
      </c>
      <c r="K1239" s="15">
        <f t="shared" si="137"/>
        <v>805.33111707648015</v>
      </c>
      <c r="L1239" s="15">
        <v>360</v>
      </c>
      <c r="M1239" s="15">
        <f t="shared" si="138"/>
        <v>109.72800000000001</v>
      </c>
      <c r="N1239" s="15">
        <v>13.1</v>
      </c>
      <c r="O1239" s="15">
        <f t="shared" si="139"/>
        <v>3.99288</v>
      </c>
      <c r="P1239" s="15">
        <v>4716</v>
      </c>
      <c r="Q1239" s="15">
        <f t="shared" si="140"/>
        <v>438.13073664000007</v>
      </c>
      <c r="R1239" s="16" t="s">
        <v>2262</v>
      </c>
    </row>
    <row r="1240" spans="1:18" x14ac:dyDescent="0.25">
      <c r="A1240" s="3" t="s">
        <v>122</v>
      </c>
      <c r="B1240" s="18" t="s">
        <v>166</v>
      </c>
      <c r="C1240" s="36" t="s">
        <v>478</v>
      </c>
      <c r="D1240" s="41" t="s">
        <v>2528</v>
      </c>
      <c r="E1240" s="18" t="s">
        <v>2529</v>
      </c>
      <c r="F1240" s="44">
        <v>37.5909671</v>
      </c>
      <c r="G1240" s="44">
        <v>-79.634206300000002</v>
      </c>
      <c r="H1240" s="15">
        <v>2.08</v>
      </c>
      <c r="I1240" s="15">
        <f t="shared" si="136"/>
        <v>5.387175269498881</v>
      </c>
      <c r="J1240" s="9">
        <v>235</v>
      </c>
      <c r="K1240" s="15">
        <f t="shared" si="137"/>
        <v>6.6544589491200012</v>
      </c>
      <c r="L1240" s="15">
        <v>23.3</v>
      </c>
      <c r="M1240" s="15">
        <f t="shared" si="138"/>
        <v>7.1018400000000002</v>
      </c>
      <c r="N1240" s="15">
        <v>1.3</v>
      </c>
      <c r="O1240" s="15">
        <f t="shared" si="139"/>
        <v>0.39624000000000004</v>
      </c>
      <c r="P1240" s="15">
        <v>30.5</v>
      </c>
      <c r="Q1240" s="15">
        <f t="shared" si="140"/>
        <v>2.8335427200000001</v>
      </c>
      <c r="R1240" s="16" t="s">
        <v>454</v>
      </c>
    </row>
    <row r="1241" spans="1:18" x14ac:dyDescent="0.25">
      <c r="A1241" s="3" t="s">
        <v>779</v>
      </c>
      <c r="B1241" s="18" t="s">
        <v>857</v>
      </c>
      <c r="C1241" s="36" t="s">
        <v>841</v>
      </c>
      <c r="D1241" s="41" t="s">
        <v>2530</v>
      </c>
      <c r="E1241" s="18" t="s">
        <v>2531</v>
      </c>
      <c r="F1241" s="44">
        <v>37.770833333333336</v>
      </c>
      <c r="G1241" s="44">
        <v>-85.189666666666696</v>
      </c>
      <c r="H1241" s="15">
        <v>100.7</v>
      </c>
      <c r="I1241" s="15">
        <f t="shared" si="136"/>
        <v>260.81180271083525</v>
      </c>
      <c r="J1241" s="9"/>
      <c r="K1241" s="15"/>
      <c r="L1241" s="15">
        <v>100</v>
      </c>
      <c r="M1241" s="15">
        <f t="shared" si="138"/>
        <v>30.48</v>
      </c>
      <c r="N1241" s="15">
        <v>6</v>
      </c>
      <c r="O1241" s="15">
        <f t="shared" si="139"/>
        <v>1.8288000000000002</v>
      </c>
      <c r="P1241" s="15">
        <v>600</v>
      </c>
      <c r="Q1241" s="15">
        <f t="shared" si="140"/>
        <v>55.741824000000001</v>
      </c>
      <c r="R1241" s="31" t="s">
        <v>873</v>
      </c>
    </row>
    <row r="1242" spans="1:18" x14ac:dyDescent="0.25">
      <c r="A1242" s="3" t="s">
        <v>779</v>
      </c>
      <c r="B1242" s="18" t="s">
        <v>857</v>
      </c>
      <c r="C1242" s="36" t="s">
        <v>841</v>
      </c>
      <c r="D1242" s="41" t="s">
        <v>2530</v>
      </c>
      <c r="E1242" s="18" t="s">
        <v>2532</v>
      </c>
      <c r="F1242" s="44">
        <v>37.864166666666669</v>
      </c>
      <c r="G1242" s="44">
        <v>-85.587166666666704</v>
      </c>
      <c r="H1242" s="15">
        <v>3.19</v>
      </c>
      <c r="I1242" s="15">
        <f t="shared" si="136"/>
        <v>8.2620620719718403</v>
      </c>
      <c r="J1242" s="9"/>
      <c r="K1242" s="15"/>
      <c r="L1242" s="15">
        <v>17</v>
      </c>
      <c r="M1242" s="15">
        <f t="shared" si="138"/>
        <v>5.1816000000000004</v>
      </c>
      <c r="N1242" s="15">
        <v>0.96</v>
      </c>
      <c r="O1242" s="15">
        <f t="shared" si="139"/>
        <v>0.29260799999999998</v>
      </c>
      <c r="P1242" s="15">
        <v>16.399999999999999</v>
      </c>
      <c r="Q1242" s="15">
        <f t="shared" si="140"/>
        <v>1.523609856</v>
      </c>
      <c r="R1242" s="31" t="s">
        <v>873</v>
      </c>
    </row>
    <row r="1243" spans="1:18" x14ac:dyDescent="0.25">
      <c r="A1243" s="3" t="s">
        <v>779</v>
      </c>
      <c r="B1243" s="18" t="s">
        <v>857</v>
      </c>
      <c r="C1243" s="36" t="s">
        <v>841</v>
      </c>
      <c r="D1243" s="41" t="s">
        <v>2530</v>
      </c>
      <c r="E1243" s="18" t="s">
        <v>2533</v>
      </c>
      <c r="F1243" s="44">
        <v>37.864333333333335</v>
      </c>
      <c r="G1243" s="44">
        <v>-85.590833333333293</v>
      </c>
      <c r="H1243" s="15">
        <v>3.55</v>
      </c>
      <c r="I1243" s="15">
        <f t="shared" si="136"/>
        <v>9.1944577916928001</v>
      </c>
      <c r="J1243" s="9"/>
      <c r="K1243" s="15"/>
      <c r="L1243" s="15">
        <v>24.5</v>
      </c>
      <c r="M1243" s="15">
        <f t="shared" si="138"/>
        <v>7.4676</v>
      </c>
      <c r="N1243" s="15">
        <v>0.69</v>
      </c>
      <c r="O1243" s="15">
        <f t="shared" si="139"/>
        <v>0.210312</v>
      </c>
      <c r="P1243" s="15">
        <v>17</v>
      </c>
      <c r="Q1243" s="15">
        <f t="shared" si="140"/>
        <v>1.5793516800000003</v>
      </c>
      <c r="R1243" s="31" t="s">
        <v>873</v>
      </c>
    </row>
    <row r="1244" spans="1:18" x14ac:dyDescent="0.25">
      <c r="A1244" s="3" t="s">
        <v>779</v>
      </c>
      <c r="B1244" s="18" t="s">
        <v>857</v>
      </c>
      <c r="C1244" s="36" t="s">
        <v>841</v>
      </c>
      <c r="D1244" s="41" t="s">
        <v>2530</v>
      </c>
      <c r="E1244" s="18" t="s">
        <v>2534</v>
      </c>
      <c r="F1244" s="44">
        <v>38.036333333333332</v>
      </c>
      <c r="G1244" s="44">
        <v>-85.523333333333298</v>
      </c>
      <c r="H1244" s="15">
        <v>1.1100000000000001</v>
      </c>
      <c r="I1244" s="15">
        <f t="shared" si="136"/>
        <v>2.8748868024729606</v>
      </c>
      <c r="J1244" s="9">
        <v>42</v>
      </c>
      <c r="K1244" s="15">
        <f>J1244*0.3048*0.3048*0.3048</f>
        <v>1.1893075568640001</v>
      </c>
      <c r="L1244" s="15">
        <v>14.8</v>
      </c>
      <c r="M1244" s="15">
        <f t="shared" si="138"/>
        <v>4.5110400000000004</v>
      </c>
      <c r="N1244" s="15">
        <v>0.87</v>
      </c>
      <c r="O1244" s="15">
        <f t="shared" si="139"/>
        <v>0.26517600000000002</v>
      </c>
      <c r="P1244" s="15">
        <v>12.9</v>
      </c>
      <c r="Q1244" s="15">
        <f t="shared" si="140"/>
        <v>1.1984492160000002</v>
      </c>
      <c r="R1244" s="31" t="s">
        <v>873</v>
      </c>
    </row>
    <row r="1245" spans="1:18" x14ac:dyDescent="0.25">
      <c r="A1245" s="3" t="s">
        <v>779</v>
      </c>
      <c r="B1245" s="18" t="s">
        <v>857</v>
      </c>
      <c r="C1245" s="36" t="s">
        <v>841</v>
      </c>
      <c r="D1245" s="41" t="s">
        <v>2530</v>
      </c>
      <c r="E1245" s="18" t="s">
        <v>2535</v>
      </c>
      <c r="F1245" s="44">
        <v>37.469000000000001</v>
      </c>
      <c r="G1245" s="44">
        <v>-84.478999999999999</v>
      </c>
      <c r="H1245" s="15">
        <v>0.25</v>
      </c>
      <c r="I1245" s="15">
        <f t="shared" si="136"/>
        <v>0.64749702758400007</v>
      </c>
      <c r="J1245" s="9"/>
      <c r="K1245" s="15"/>
      <c r="L1245" s="15">
        <v>5.9</v>
      </c>
      <c r="M1245" s="15">
        <f t="shared" si="138"/>
        <v>1.7983200000000001</v>
      </c>
      <c r="N1245" s="15">
        <v>0.35</v>
      </c>
      <c r="O1245" s="15">
        <f t="shared" si="139"/>
        <v>0.10668</v>
      </c>
      <c r="P1245" s="15">
        <v>2.1</v>
      </c>
      <c r="Q1245" s="15">
        <f t="shared" si="140"/>
        <v>0.19509638400000004</v>
      </c>
      <c r="R1245" s="31" t="s">
        <v>873</v>
      </c>
    </row>
    <row r="1246" spans="1:18" x14ac:dyDescent="0.25">
      <c r="A1246" s="3" t="s">
        <v>779</v>
      </c>
      <c r="B1246" s="18" t="s">
        <v>857</v>
      </c>
      <c r="C1246" s="36" t="s">
        <v>841</v>
      </c>
      <c r="D1246" s="41" t="s">
        <v>2530</v>
      </c>
      <c r="E1246" s="18" t="s">
        <v>2536</v>
      </c>
      <c r="F1246" s="44">
        <v>37.459000000000003</v>
      </c>
      <c r="G1246" s="44">
        <v>-84.475999999999999</v>
      </c>
      <c r="H1246" s="15">
        <v>0.51</v>
      </c>
      <c r="I1246" s="15">
        <f t="shared" si="136"/>
        <v>1.3208939362713601</v>
      </c>
      <c r="J1246" s="9"/>
      <c r="K1246" s="15"/>
      <c r="L1246" s="15">
        <v>5.5</v>
      </c>
      <c r="M1246" s="15">
        <f t="shared" si="138"/>
        <v>1.6764000000000001</v>
      </c>
      <c r="N1246" s="15">
        <v>0.62</v>
      </c>
      <c r="O1246" s="15">
        <f t="shared" si="139"/>
        <v>0.18897600000000001</v>
      </c>
      <c r="P1246" s="15">
        <v>3.4</v>
      </c>
      <c r="Q1246" s="15">
        <f t="shared" si="140"/>
        <v>0.31587033600000003</v>
      </c>
      <c r="R1246" s="31" t="s">
        <v>873</v>
      </c>
    </row>
    <row r="1247" spans="1:18" x14ac:dyDescent="0.25">
      <c r="A1247" s="3" t="s">
        <v>779</v>
      </c>
      <c r="B1247" s="18" t="s">
        <v>857</v>
      </c>
      <c r="C1247" s="36" t="s">
        <v>841</v>
      </c>
      <c r="D1247" s="41" t="s">
        <v>2530</v>
      </c>
      <c r="E1247" s="18" t="s">
        <v>2537</v>
      </c>
      <c r="F1247" s="44">
        <v>38.022333333333336</v>
      </c>
      <c r="G1247" s="44">
        <v>-85.522333333333293</v>
      </c>
      <c r="H1247" s="15">
        <v>4.45</v>
      </c>
      <c r="I1247" s="15">
        <f t="shared" si="136"/>
        <v>11.525447090995202</v>
      </c>
      <c r="J1247" s="9">
        <v>71</v>
      </c>
      <c r="K1247" s="15">
        <f>J1247*0.3048*0.3048*0.3048</f>
        <v>2.0104961080320005</v>
      </c>
      <c r="L1247" s="15">
        <v>22.8</v>
      </c>
      <c r="M1247" s="15">
        <f t="shared" si="138"/>
        <v>6.9494400000000009</v>
      </c>
      <c r="N1247" s="15">
        <v>1.03</v>
      </c>
      <c r="O1247" s="15">
        <f t="shared" si="139"/>
        <v>0.313944</v>
      </c>
      <c r="P1247" s="15">
        <v>23.6</v>
      </c>
      <c r="Q1247" s="15">
        <f t="shared" si="140"/>
        <v>2.1925117440000004</v>
      </c>
      <c r="R1247" s="31" t="s">
        <v>873</v>
      </c>
    </row>
    <row r="1248" spans="1:18" x14ac:dyDescent="0.25">
      <c r="A1248" s="3" t="s">
        <v>779</v>
      </c>
      <c r="B1248" s="18" t="s">
        <v>857</v>
      </c>
      <c r="C1248" s="36" t="s">
        <v>841</v>
      </c>
      <c r="D1248" s="41" t="s">
        <v>2530</v>
      </c>
      <c r="E1248" s="18" t="s">
        <v>2538</v>
      </c>
      <c r="F1248" s="44">
        <v>37.460317000000003</v>
      </c>
      <c r="G1248" s="44">
        <v>-86.653767000000002</v>
      </c>
      <c r="H1248" s="15">
        <v>117</v>
      </c>
      <c r="I1248" s="15">
        <f t="shared" si="136"/>
        <v>303.02860890931203</v>
      </c>
      <c r="J1248" s="9">
        <v>356</v>
      </c>
      <c r="K1248" s="15">
        <f>J1248*0.3048*0.3048*0.3048</f>
        <v>10.080797386752002</v>
      </c>
      <c r="L1248" s="15">
        <v>46.5</v>
      </c>
      <c r="M1248" s="15">
        <f t="shared" si="138"/>
        <v>14.173200000000001</v>
      </c>
      <c r="N1248" s="15">
        <v>5.0999999999999996</v>
      </c>
      <c r="O1248" s="15">
        <f t="shared" si="139"/>
        <v>1.5544799999999999</v>
      </c>
      <c r="P1248" s="15">
        <v>237.3</v>
      </c>
      <c r="Q1248" s="15">
        <f t="shared" si="140"/>
        <v>22.045891392000001</v>
      </c>
      <c r="R1248" s="16" t="s">
        <v>2539</v>
      </c>
    </row>
    <row r="1249" spans="1:18" x14ac:dyDescent="0.25">
      <c r="A1249" s="3" t="s">
        <v>779</v>
      </c>
      <c r="B1249" s="18" t="s">
        <v>857</v>
      </c>
      <c r="C1249" s="36" t="s">
        <v>841</v>
      </c>
      <c r="D1249" s="41" t="s">
        <v>2530</v>
      </c>
      <c r="E1249" s="18" t="s">
        <v>2540</v>
      </c>
      <c r="F1249" s="44">
        <v>37.173999999999999</v>
      </c>
      <c r="G1249" s="44">
        <v>-87.444083000000006</v>
      </c>
      <c r="H1249" s="15">
        <v>29.1</v>
      </c>
      <c r="I1249" s="15">
        <f t="shared" si="136"/>
        <v>75.368654010777618</v>
      </c>
      <c r="J1249" s="9">
        <v>325</v>
      </c>
      <c r="K1249" s="15">
        <f>J1249*0.3048*0.3048*0.3048</f>
        <v>9.2029751424000015</v>
      </c>
      <c r="L1249" s="15">
        <v>39</v>
      </c>
      <c r="M1249" s="15">
        <f t="shared" si="138"/>
        <v>11.8872</v>
      </c>
      <c r="N1249" s="15">
        <v>5.55</v>
      </c>
      <c r="O1249" s="15">
        <f t="shared" si="139"/>
        <v>1.69164</v>
      </c>
      <c r="P1249" s="15">
        <v>216.4</v>
      </c>
      <c r="Q1249" s="15">
        <f t="shared" si="140"/>
        <v>20.104217856000002</v>
      </c>
      <c r="R1249" s="16" t="s">
        <v>2539</v>
      </c>
    </row>
    <row r="1250" spans="1:18" x14ac:dyDescent="0.25">
      <c r="A1250" s="3" t="s">
        <v>779</v>
      </c>
      <c r="B1250" s="18" t="s">
        <v>857</v>
      </c>
      <c r="C1250" s="36" t="s">
        <v>841</v>
      </c>
      <c r="D1250" s="41" t="s">
        <v>2530</v>
      </c>
      <c r="E1250" s="18" t="s">
        <v>2541</v>
      </c>
      <c r="F1250" s="44">
        <v>37.180782999999998</v>
      </c>
      <c r="G1250" s="44">
        <v>-87.435266999999996</v>
      </c>
      <c r="H1250" s="15">
        <v>31.79</v>
      </c>
      <c r="I1250" s="15">
        <f t="shared" si="136"/>
        <v>82.335722027581454</v>
      </c>
      <c r="J1250" s="9"/>
      <c r="K1250" s="15"/>
      <c r="L1250" s="15">
        <v>31.8</v>
      </c>
      <c r="M1250" s="15">
        <f t="shared" si="138"/>
        <v>9.6926400000000008</v>
      </c>
      <c r="N1250" s="15"/>
      <c r="O1250" s="15"/>
      <c r="P1250" s="15"/>
      <c r="Q1250" s="15"/>
      <c r="R1250" s="16" t="s">
        <v>2539</v>
      </c>
    </row>
    <row r="1251" spans="1:18" x14ac:dyDescent="0.25">
      <c r="A1251" s="3" t="s">
        <v>779</v>
      </c>
      <c r="B1251" s="18" t="s">
        <v>857</v>
      </c>
      <c r="C1251" s="36" t="s">
        <v>841</v>
      </c>
      <c r="D1251" s="41" t="s">
        <v>2530</v>
      </c>
      <c r="E1251" s="18" t="s">
        <v>2542</v>
      </c>
      <c r="F1251" s="44">
        <v>37.637349999999998</v>
      </c>
      <c r="G1251" s="44">
        <v>-87.903333000000003</v>
      </c>
      <c r="H1251" s="15">
        <v>0.77</v>
      </c>
      <c r="I1251" s="15">
        <f t="shared" si="136"/>
        <v>1.9942908449587202</v>
      </c>
      <c r="J1251" s="9">
        <v>25</v>
      </c>
      <c r="K1251" s="15">
        <f>J1251*0.3048*0.3048*0.3048</f>
        <v>0.70792116480000011</v>
      </c>
      <c r="L1251" s="15">
        <v>12.8</v>
      </c>
      <c r="M1251" s="15">
        <f t="shared" si="138"/>
        <v>3.9014400000000005</v>
      </c>
      <c r="N1251" s="15">
        <v>0.65</v>
      </c>
      <c r="O1251" s="15">
        <f>N1251*0.3048</f>
        <v>0.19812000000000002</v>
      </c>
      <c r="P1251" s="15">
        <v>8.3000000000000007</v>
      </c>
      <c r="Q1251" s="15">
        <f>P1251*0.3048*0.3048</f>
        <v>0.77109523200000019</v>
      </c>
      <c r="R1251" s="16" t="s">
        <v>2539</v>
      </c>
    </row>
    <row r="1252" spans="1:18" x14ac:dyDescent="0.25">
      <c r="A1252" s="3" t="s">
        <v>779</v>
      </c>
      <c r="B1252" s="18" t="s">
        <v>857</v>
      </c>
      <c r="C1252" s="36" t="s">
        <v>841</v>
      </c>
      <c r="D1252" s="41" t="s">
        <v>2530</v>
      </c>
      <c r="E1252" s="18" t="s">
        <v>2543</v>
      </c>
      <c r="F1252" s="44">
        <v>37.140816999999998</v>
      </c>
      <c r="G1252" s="44">
        <v>-87.758799999999994</v>
      </c>
      <c r="H1252" s="15">
        <v>2.88</v>
      </c>
      <c r="I1252" s="15">
        <f t="shared" si="136"/>
        <v>7.4591657577676802</v>
      </c>
      <c r="J1252" s="9">
        <v>43</v>
      </c>
      <c r="K1252" s="15">
        <f>J1252*0.3048*0.3048*0.3048</f>
        <v>1.2176244034560002</v>
      </c>
      <c r="L1252" s="15">
        <v>13.6</v>
      </c>
      <c r="M1252" s="15">
        <f t="shared" si="138"/>
        <v>4.1452800000000005</v>
      </c>
      <c r="N1252" s="15">
        <v>1.04</v>
      </c>
      <c r="O1252" s="15">
        <f>N1252*0.3048</f>
        <v>0.31699200000000005</v>
      </c>
      <c r="P1252" s="15">
        <v>14.2</v>
      </c>
      <c r="Q1252" s="15">
        <f>P1252*0.3048*0.3048</f>
        <v>1.3192231679999999</v>
      </c>
      <c r="R1252" s="16" t="s">
        <v>2539</v>
      </c>
    </row>
    <row r="1253" spans="1:18" x14ac:dyDescent="0.25">
      <c r="A1253" s="3" t="s">
        <v>779</v>
      </c>
      <c r="B1253" s="18" t="s">
        <v>857</v>
      </c>
      <c r="C1253" s="36" t="s">
        <v>841</v>
      </c>
      <c r="D1253" s="41" t="s">
        <v>2530</v>
      </c>
      <c r="E1253" s="18" t="s">
        <v>2544</v>
      </c>
      <c r="F1253" s="44">
        <v>37.147150000000003</v>
      </c>
      <c r="G1253" s="44">
        <v>-86.978667000000002</v>
      </c>
      <c r="H1253" s="15">
        <v>10.97</v>
      </c>
      <c r="I1253" s="15">
        <f t="shared" si="136"/>
        <v>28.412169570385924</v>
      </c>
      <c r="J1253" s="9"/>
      <c r="K1253" s="15"/>
      <c r="L1253" s="15">
        <v>17.7</v>
      </c>
      <c r="M1253" s="15">
        <f t="shared" si="138"/>
        <v>5.3949600000000002</v>
      </c>
      <c r="N1253" s="15"/>
      <c r="O1253" s="15"/>
      <c r="P1253" s="15"/>
      <c r="Q1253" s="15"/>
      <c r="R1253" s="16" t="s">
        <v>2539</v>
      </c>
    </row>
    <row r="1254" spans="1:18" x14ac:dyDescent="0.25">
      <c r="A1254" s="3" t="s">
        <v>779</v>
      </c>
      <c r="B1254" s="18" t="s">
        <v>857</v>
      </c>
      <c r="C1254" s="36" t="s">
        <v>841</v>
      </c>
      <c r="D1254" s="41" t="s">
        <v>2530</v>
      </c>
      <c r="E1254" s="18" t="s">
        <v>2545</v>
      </c>
      <c r="F1254" s="44">
        <v>37.350499999999997</v>
      </c>
      <c r="G1254" s="44">
        <v>-86.912116999999995</v>
      </c>
      <c r="H1254" s="15">
        <v>8.3000000000000007</v>
      </c>
      <c r="I1254" s="15">
        <f t="shared" si="136"/>
        <v>21.496901315788804</v>
      </c>
      <c r="J1254" s="9">
        <v>86</v>
      </c>
      <c r="K1254" s="15">
        <f>J1254*0.3048*0.3048*0.3048</f>
        <v>2.4352488069120004</v>
      </c>
      <c r="L1254" s="15">
        <v>23.4</v>
      </c>
      <c r="M1254" s="15">
        <f t="shared" si="138"/>
        <v>7.13232</v>
      </c>
      <c r="N1254" s="15">
        <v>2.4500000000000002</v>
      </c>
      <c r="O1254" s="15">
        <f>N1254*0.3048</f>
        <v>0.74676000000000009</v>
      </c>
      <c r="P1254" s="15">
        <v>57.5</v>
      </c>
      <c r="Q1254" s="15">
        <f>P1254*0.3048*0.3048</f>
        <v>5.3419248000000001</v>
      </c>
      <c r="R1254" s="16" t="s">
        <v>2539</v>
      </c>
    </row>
    <row r="1255" spans="1:18" x14ac:dyDescent="0.25">
      <c r="A1255" s="3" t="s">
        <v>779</v>
      </c>
      <c r="B1255" s="18" t="s">
        <v>857</v>
      </c>
      <c r="C1255" s="36" t="s">
        <v>841</v>
      </c>
      <c r="D1255" s="41" t="s">
        <v>2530</v>
      </c>
      <c r="E1255" s="18" t="s">
        <v>2546</v>
      </c>
      <c r="F1255" s="44">
        <v>37.268317000000003</v>
      </c>
      <c r="G1255" s="44">
        <v>-87.714917</v>
      </c>
      <c r="H1255" s="15">
        <v>19.66</v>
      </c>
      <c r="I1255" s="15">
        <f t="shared" si="136"/>
        <v>50.919166249205766</v>
      </c>
      <c r="J1255" s="9">
        <v>107</v>
      </c>
      <c r="K1255" s="15">
        <f>J1255*0.3048*0.3048*0.3048</f>
        <v>3.0299025853440003</v>
      </c>
      <c r="L1255" s="15">
        <v>32.4</v>
      </c>
      <c r="M1255" s="15">
        <f t="shared" si="138"/>
        <v>9.8755199999999999</v>
      </c>
      <c r="N1255" s="15">
        <v>2.19</v>
      </c>
      <c r="O1255" s="15">
        <f>N1255*0.3048</f>
        <v>0.66751199999999999</v>
      </c>
      <c r="P1255" s="15">
        <v>71</v>
      </c>
      <c r="Q1255" s="15">
        <f>P1255*0.3048*0.3048</f>
        <v>6.5961158400000013</v>
      </c>
      <c r="R1255" s="16" t="s">
        <v>2539</v>
      </c>
    </row>
    <row r="1256" spans="1:18" x14ac:dyDescent="0.25">
      <c r="A1256" s="3" t="s">
        <v>779</v>
      </c>
      <c r="B1256" s="18" t="s">
        <v>857</v>
      </c>
      <c r="C1256" s="36" t="s">
        <v>841</v>
      </c>
      <c r="D1256" s="41" t="s">
        <v>2530</v>
      </c>
      <c r="E1256" s="18" t="s">
        <v>2547</v>
      </c>
      <c r="F1256" s="44">
        <v>37.284317000000001</v>
      </c>
      <c r="G1256" s="44">
        <v>-87.723033000000001</v>
      </c>
      <c r="H1256" s="15">
        <v>23</v>
      </c>
      <c r="I1256" s="15">
        <f t="shared" si="136"/>
        <v>59.569726537728009</v>
      </c>
      <c r="J1256" s="9">
        <v>190</v>
      </c>
      <c r="K1256" s="15">
        <f>J1256*0.3048*0.3048*0.3048</f>
        <v>5.3802008524800016</v>
      </c>
      <c r="L1256" s="15">
        <v>36.1</v>
      </c>
      <c r="M1256" s="15">
        <f t="shared" si="138"/>
        <v>11.00328</v>
      </c>
      <c r="N1256" s="15">
        <v>3.5</v>
      </c>
      <c r="O1256" s="15">
        <f>N1256*0.3048</f>
        <v>1.0668</v>
      </c>
      <c r="P1256" s="15">
        <v>126.4</v>
      </c>
      <c r="Q1256" s="15">
        <f>P1256*0.3048*0.3048</f>
        <v>11.742944256000001</v>
      </c>
      <c r="R1256" s="16" t="s">
        <v>2539</v>
      </c>
    </row>
    <row r="1257" spans="1:18" x14ac:dyDescent="0.25">
      <c r="A1257" s="3" t="s">
        <v>779</v>
      </c>
      <c r="B1257" s="18" t="s">
        <v>857</v>
      </c>
      <c r="C1257" s="36" t="s">
        <v>841</v>
      </c>
      <c r="D1257" s="41" t="s">
        <v>2530</v>
      </c>
      <c r="E1257" s="18" t="s">
        <v>2548</v>
      </c>
      <c r="F1257" s="44">
        <v>37.169600000000003</v>
      </c>
      <c r="G1257" s="44">
        <v>-86.772783000000004</v>
      </c>
      <c r="H1257" s="15">
        <v>83.15</v>
      </c>
      <c r="I1257" s="15">
        <f t="shared" si="136"/>
        <v>215.35751137443845</v>
      </c>
      <c r="J1257" s="9"/>
      <c r="K1257" s="15"/>
      <c r="L1257" s="15">
        <v>35.1</v>
      </c>
      <c r="M1257" s="15">
        <f t="shared" si="138"/>
        <v>10.698480000000002</v>
      </c>
      <c r="N1257" s="15"/>
      <c r="O1257" s="15"/>
      <c r="P1257" s="15"/>
      <c r="Q1257" s="15"/>
      <c r="R1257" s="16" t="s">
        <v>2539</v>
      </c>
    </row>
    <row r="1258" spans="1:18" x14ac:dyDescent="0.25">
      <c r="A1258" s="3" t="s">
        <v>779</v>
      </c>
      <c r="B1258" s="18" t="s">
        <v>857</v>
      </c>
      <c r="C1258" s="36" t="s">
        <v>841</v>
      </c>
      <c r="D1258" s="41" t="s">
        <v>2530</v>
      </c>
      <c r="E1258" s="18" t="s">
        <v>2549</v>
      </c>
      <c r="F1258" s="44">
        <v>37.487932999999998</v>
      </c>
      <c r="G1258" s="44">
        <v>-86.987983</v>
      </c>
      <c r="H1258" s="15">
        <v>9.4</v>
      </c>
      <c r="I1258" s="15">
        <f t="shared" si="136"/>
        <v>24.345888237158405</v>
      </c>
      <c r="J1258" s="9"/>
      <c r="K1258" s="15"/>
      <c r="L1258" s="15">
        <v>36.4</v>
      </c>
      <c r="M1258" s="15">
        <f t="shared" si="138"/>
        <v>11.094720000000001</v>
      </c>
      <c r="N1258" s="15"/>
      <c r="O1258" s="15"/>
      <c r="P1258" s="15"/>
      <c r="Q1258" s="15"/>
      <c r="R1258" s="16" t="s">
        <v>2539</v>
      </c>
    </row>
    <row r="1259" spans="1:18" x14ac:dyDescent="0.25">
      <c r="A1259" s="3" t="s">
        <v>779</v>
      </c>
      <c r="B1259" s="18" t="s">
        <v>857</v>
      </c>
      <c r="C1259" s="36" t="s">
        <v>841</v>
      </c>
      <c r="D1259" s="41" t="s">
        <v>2530</v>
      </c>
      <c r="E1259" s="18" t="s">
        <v>2550</v>
      </c>
      <c r="F1259" s="44">
        <v>37.489533000000002</v>
      </c>
      <c r="G1259" s="44">
        <v>-87.384416999999999</v>
      </c>
      <c r="H1259" s="15">
        <v>40.36</v>
      </c>
      <c r="I1259" s="15">
        <f t="shared" si="136"/>
        <v>104.53192013316097</v>
      </c>
      <c r="J1259" s="9">
        <v>221</v>
      </c>
      <c r="K1259" s="15">
        <f>J1259*0.3048*0.3048*0.3048</f>
        <v>6.2580230968320008</v>
      </c>
      <c r="L1259" s="15">
        <v>31.5</v>
      </c>
      <c r="M1259" s="15">
        <f t="shared" si="138"/>
        <v>9.6012000000000004</v>
      </c>
      <c r="N1259" s="15">
        <v>4.68</v>
      </c>
      <c r="O1259" s="15">
        <f>N1259*0.3048</f>
        <v>1.426464</v>
      </c>
      <c r="P1259" s="15">
        <v>147.4</v>
      </c>
      <c r="Q1259" s="15">
        <f>P1259*0.3048*0.3048</f>
        <v>13.693908096000001</v>
      </c>
      <c r="R1259" s="16" t="s">
        <v>2539</v>
      </c>
    </row>
    <row r="1260" spans="1:18" x14ac:dyDescent="0.25">
      <c r="A1260" s="3" t="s">
        <v>779</v>
      </c>
      <c r="B1260" s="18" t="s">
        <v>857</v>
      </c>
      <c r="C1260" s="36" t="s">
        <v>841</v>
      </c>
      <c r="D1260" s="41" t="s">
        <v>2530</v>
      </c>
      <c r="E1260" s="18" t="s">
        <v>2551</v>
      </c>
      <c r="F1260" s="44">
        <v>37.842100000000002</v>
      </c>
      <c r="G1260" s="44">
        <v>-86.968532999999994</v>
      </c>
      <c r="H1260" s="15">
        <v>26.13</v>
      </c>
      <c r="I1260" s="15">
        <f t="shared" si="136"/>
        <v>67.67638932307969</v>
      </c>
      <c r="J1260" s="9"/>
      <c r="K1260" s="15"/>
      <c r="L1260" s="15">
        <v>39.299999999999997</v>
      </c>
      <c r="M1260" s="15">
        <f t="shared" si="138"/>
        <v>11.97864</v>
      </c>
      <c r="N1260" s="15"/>
      <c r="O1260" s="15"/>
      <c r="P1260" s="15"/>
      <c r="Q1260" s="15"/>
      <c r="R1260" s="16" t="s">
        <v>2539</v>
      </c>
    </row>
    <row r="1261" spans="1:18" x14ac:dyDescent="0.25">
      <c r="A1261" s="3" t="s">
        <v>779</v>
      </c>
      <c r="B1261" s="18" t="s">
        <v>857</v>
      </c>
      <c r="C1261" s="36" t="s">
        <v>841</v>
      </c>
      <c r="D1261" s="41" t="s">
        <v>2530</v>
      </c>
      <c r="E1261" s="18" t="s">
        <v>2552</v>
      </c>
      <c r="F1261" s="44">
        <v>37.447383000000002</v>
      </c>
      <c r="G1261" s="44">
        <v>-87.729332999999997</v>
      </c>
      <c r="H1261" s="15">
        <v>1.56</v>
      </c>
      <c r="I1261" s="15">
        <f t="shared" si="136"/>
        <v>4.0403814521241603</v>
      </c>
      <c r="J1261" s="9"/>
      <c r="K1261" s="15"/>
      <c r="L1261" s="15">
        <v>13</v>
      </c>
      <c r="M1261" s="15">
        <f t="shared" si="138"/>
        <v>3.9624000000000001</v>
      </c>
      <c r="N1261" s="15"/>
      <c r="O1261" s="15"/>
      <c r="P1261" s="15"/>
      <c r="Q1261" s="15"/>
      <c r="R1261" s="16" t="s">
        <v>2539</v>
      </c>
    </row>
    <row r="1262" spans="1:18" x14ac:dyDescent="0.25">
      <c r="A1262" s="3" t="s">
        <v>779</v>
      </c>
      <c r="B1262" s="18" t="s">
        <v>857</v>
      </c>
      <c r="C1262" s="36" t="s">
        <v>841</v>
      </c>
      <c r="D1262" s="41" t="s">
        <v>2530</v>
      </c>
      <c r="E1262" s="18" t="s">
        <v>2553</v>
      </c>
      <c r="F1262" s="44">
        <v>37.261217000000002</v>
      </c>
      <c r="G1262" s="44">
        <v>-86.595100000000002</v>
      </c>
      <c r="H1262" s="15">
        <v>45.47</v>
      </c>
      <c r="I1262" s="15">
        <f t="shared" si="136"/>
        <v>117.76675937697793</v>
      </c>
      <c r="J1262" s="9"/>
      <c r="K1262" s="15"/>
      <c r="L1262" s="15">
        <v>32</v>
      </c>
      <c r="M1262" s="15">
        <f t="shared" si="138"/>
        <v>9.7536000000000005</v>
      </c>
      <c r="N1262" s="15"/>
      <c r="O1262" s="15"/>
      <c r="P1262" s="15"/>
      <c r="Q1262" s="15"/>
      <c r="R1262" s="16" t="s">
        <v>2539</v>
      </c>
    </row>
    <row r="1263" spans="1:18" x14ac:dyDescent="0.25">
      <c r="A1263" s="3" t="s">
        <v>779</v>
      </c>
      <c r="B1263" s="18" t="s">
        <v>857</v>
      </c>
      <c r="C1263" s="36" t="s">
        <v>841</v>
      </c>
      <c r="D1263" s="41" t="s">
        <v>2530</v>
      </c>
      <c r="E1263" s="18" t="s">
        <v>2554</v>
      </c>
      <c r="F1263" s="44">
        <v>37.688833000000002</v>
      </c>
      <c r="G1263" s="44">
        <v>-86.690250000000006</v>
      </c>
      <c r="H1263" s="15">
        <v>0.87</v>
      </c>
      <c r="I1263" s="15">
        <f t="shared" si="136"/>
        <v>2.2532896559923201</v>
      </c>
      <c r="J1263" s="9">
        <v>27</v>
      </c>
      <c r="K1263" s="15">
        <f>J1263*0.3048*0.3048*0.3048</f>
        <v>0.76455485798400002</v>
      </c>
      <c r="L1263" s="15">
        <v>10.9</v>
      </c>
      <c r="M1263" s="15">
        <f t="shared" si="138"/>
        <v>3.3223200000000004</v>
      </c>
      <c r="N1263" s="15">
        <v>0.83</v>
      </c>
      <c r="O1263" s="15">
        <f>N1263*0.3048</f>
        <v>0.25298399999999999</v>
      </c>
      <c r="P1263" s="15">
        <v>9.1</v>
      </c>
      <c r="Q1263" s="15">
        <f>P1263*0.3048*0.3048</f>
        <v>0.84541766400000007</v>
      </c>
      <c r="R1263" s="16" t="s">
        <v>2539</v>
      </c>
    </row>
    <row r="1264" spans="1:18" x14ac:dyDescent="0.25">
      <c r="A1264" s="3" t="s">
        <v>779</v>
      </c>
      <c r="B1264" s="18" t="s">
        <v>857</v>
      </c>
      <c r="C1264" s="36" t="s">
        <v>841</v>
      </c>
      <c r="D1264" s="41" t="s">
        <v>2530</v>
      </c>
      <c r="E1264" s="18" t="s">
        <v>2555</v>
      </c>
      <c r="F1264" s="44">
        <v>37.682867000000002</v>
      </c>
      <c r="G1264" s="44">
        <v>-86.694716999999997</v>
      </c>
      <c r="H1264" s="15">
        <v>1.53</v>
      </c>
      <c r="I1264" s="15">
        <f t="shared" si="136"/>
        <v>3.9626818088140805</v>
      </c>
      <c r="J1264" s="9">
        <v>44</v>
      </c>
      <c r="K1264" s="15">
        <f>J1264*0.3048*0.3048*0.3048</f>
        <v>1.2459412500480003</v>
      </c>
      <c r="L1264" s="15">
        <v>16.2</v>
      </c>
      <c r="M1264" s="15">
        <f t="shared" si="138"/>
        <v>4.9377599999999999</v>
      </c>
      <c r="N1264" s="15">
        <v>0.92</v>
      </c>
      <c r="O1264" s="15">
        <f>N1264*0.3048</f>
        <v>0.280416</v>
      </c>
      <c r="P1264" s="15">
        <v>14.8</v>
      </c>
      <c r="Q1264" s="15">
        <f>P1264*0.3048*0.3048</f>
        <v>1.3749649920000002</v>
      </c>
      <c r="R1264" s="16" t="s">
        <v>2539</v>
      </c>
    </row>
    <row r="1265" spans="1:18" x14ac:dyDescent="0.25">
      <c r="A1265" s="3" t="s">
        <v>779</v>
      </c>
      <c r="B1265" s="18" t="s">
        <v>857</v>
      </c>
      <c r="C1265" s="36" t="s">
        <v>841</v>
      </c>
      <c r="D1265" s="41" t="s">
        <v>2530</v>
      </c>
      <c r="E1265" s="18" t="s">
        <v>2556</v>
      </c>
      <c r="F1265" s="44">
        <v>37.687983000000003</v>
      </c>
      <c r="G1265" s="44">
        <v>-86.692667</v>
      </c>
      <c r="H1265" s="15">
        <v>0.25</v>
      </c>
      <c r="I1265" s="15">
        <f t="shared" si="136"/>
        <v>0.64749702758400007</v>
      </c>
      <c r="J1265" s="9">
        <v>11</v>
      </c>
      <c r="K1265" s="15">
        <f>J1265*0.3048*0.3048*0.3048</f>
        <v>0.31148531251200007</v>
      </c>
      <c r="L1265" s="15">
        <v>6</v>
      </c>
      <c r="M1265" s="15">
        <f t="shared" si="138"/>
        <v>1.8288000000000002</v>
      </c>
      <c r="N1265" s="15">
        <v>0.6</v>
      </c>
      <c r="O1265" s="15">
        <f>N1265*0.3048</f>
        <v>0.18288000000000001</v>
      </c>
      <c r="P1265" s="15">
        <v>3.6</v>
      </c>
      <c r="Q1265" s="15">
        <f>P1265*0.3048*0.3048</f>
        <v>0.33445094400000003</v>
      </c>
      <c r="R1265" s="16" t="s">
        <v>2539</v>
      </c>
    </row>
    <row r="1266" spans="1:18" x14ac:dyDescent="0.25">
      <c r="A1266" s="3" t="s">
        <v>779</v>
      </c>
      <c r="B1266" s="18" t="s">
        <v>857</v>
      </c>
      <c r="C1266" s="36" t="s">
        <v>841</v>
      </c>
      <c r="D1266" s="41" t="s">
        <v>2530</v>
      </c>
      <c r="E1266" s="18" t="s">
        <v>2557</v>
      </c>
      <c r="F1266" s="44">
        <v>37.108243999999999</v>
      </c>
      <c r="G1266" s="44">
        <v>-87.363502999999994</v>
      </c>
      <c r="H1266" s="15">
        <v>43</v>
      </c>
      <c r="I1266" s="15">
        <f t="shared" si="136"/>
        <v>111.36948874444801</v>
      </c>
      <c r="J1266" s="9"/>
      <c r="K1266" s="15"/>
      <c r="L1266" s="15">
        <v>48</v>
      </c>
      <c r="M1266" s="15">
        <f t="shared" si="138"/>
        <v>14.630400000000002</v>
      </c>
      <c r="N1266" s="15"/>
      <c r="O1266" s="15"/>
      <c r="P1266" s="15"/>
      <c r="Q1266" s="15"/>
      <c r="R1266" s="16" t="s">
        <v>2539</v>
      </c>
    </row>
    <row r="1267" spans="1:18" x14ac:dyDescent="0.25">
      <c r="A1267" s="3" t="s">
        <v>779</v>
      </c>
      <c r="B1267" s="18" t="s">
        <v>857</v>
      </c>
      <c r="C1267" s="36" t="s">
        <v>841</v>
      </c>
      <c r="D1267" s="41" t="s">
        <v>2530</v>
      </c>
      <c r="E1267" s="18" t="s">
        <v>2558</v>
      </c>
      <c r="F1267" s="44">
        <v>37.639966999999999</v>
      </c>
      <c r="G1267" s="44">
        <v>-87.700800000000001</v>
      </c>
      <c r="H1267" s="15">
        <v>3.82</v>
      </c>
      <c r="I1267" s="15">
        <f t="shared" si="136"/>
        <v>9.8937545814835204</v>
      </c>
      <c r="J1267" s="9"/>
      <c r="K1267" s="15"/>
      <c r="L1267" s="15">
        <v>23.3</v>
      </c>
      <c r="M1267" s="15">
        <f t="shared" si="138"/>
        <v>7.1018400000000002</v>
      </c>
      <c r="N1267" s="15"/>
      <c r="O1267" s="15"/>
      <c r="P1267" s="15"/>
      <c r="Q1267" s="15"/>
      <c r="R1267" s="16" t="s">
        <v>2539</v>
      </c>
    </row>
    <row r="1268" spans="1:18" x14ac:dyDescent="0.25">
      <c r="A1268" s="3" t="s">
        <v>122</v>
      </c>
      <c r="B1268" s="18" t="s">
        <v>176</v>
      </c>
      <c r="C1268" s="36" t="s">
        <v>841</v>
      </c>
      <c r="D1268" s="41" t="s">
        <v>2530</v>
      </c>
      <c r="E1268" s="18" t="s">
        <v>2559</v>
      </c>
      <c r="F1268" s="47">
        <v>37.06816666666667</v>
      </c>
      <c r="G1268" s="47">
        <v>-82.7708333333333</v>
      </c>
      <c r="H1268" s="15">
        <v>2.6</v>
      </c>
      <c r="I1268" s="15">
        <f t="shared" si="136"/>
        <v>6.7339690868736009</v>
      </c>
      <c r="J1268" s="9">
        <v>110</v>
      </c>
      <c r="K1268" s="15">
        <f t="shared" ref="K1268:K1278" si="141">J1268*0.3048^3</f>
        <v>3.1148531251200007</v>
      </c>
      <c r="L1268" s="15">
        <v>24.7</v>
      </c>
      <c r="M1268" s="15">
        <f t="shared" si="138"/>
        <v>7.5285600000000006</v>
      </c>
      <c r="N1268" s="15">
        <v>1.17</v>
      </c>
      <c r="O1268" s="15">
        <f t="shared" ref="O1268:O1312" si="142">N1268*0.3048</f>
        <v>0.35661599999999999</v>
      </c>
      <c r="P1268" s="15">
        <v>29</v>
      </c>
      <c r="Q1268" s="15">
        <f t="shared" ref="Q1268:Q1312" si="143">P1268*0.3048*0.3048</f>
        <v>2.6941881599999999</v>
      </c>
      <c r="R1268" s="16" t="s">
        <v>977</v>
      </c>
    </row>
    <row r="1269" spans="1:18" x14ac:dyDescent="0.25">
      <c r="A1269" s="3" t="s">
        <v>779</v>
      </c>
      <c r="B1269" s="18" t="s">
        <v>857</v>
      </c>
      <c r="C1269" s="36" t="s">
        <v>841</v>
      </c>
      <c r="D1269" s="41" t="s">
        <v>2530</v>
      </c>
      <c r="E1269" s="18" t="s">
        <v>2560</v>
      </c>
      <c r="F1269" s="47">
        <v>37.186500000000002</v>
      </c>
      <c r="G1269" s="47">
        <v>84.456166666666661</v>
      </c>
      <c r="H1269" s="15">
        <v>175.6</v>
      </c>
      <c r="I1269" s="15">
        <f t="shared" si="136"/>
        <v>454.80191217500163</v>
      </c>
      <c r="J1269" s="9">
        <v>2200</v>
      </c>
      <c r="K1269" s="15">
        <f t="shared" si="141"/>
        <v>62.29706250240001</v>
      </c>
      <c r="L1269" s="15">
        <v>115.5</v>
      </c>
      <c r="M1269" s="15">
        <f t="shared" si="138"/>
        <v>35.2044</v>
      </c>
      <c r="N1269" s="15">
        <v>4.37</v>
      </c>
      <c r="O1269" s="15">
        <f t="shared" si="142"/>
        <v>1.331976</v>
      </c>
      <c r="P1269" s="15">
        <v>504.7</v>
      </c>
      <c r="Q1269" s="15">
        <f t="shared" si="143"/>
        <v>46.888164288000006</v>
      </c>
      <c r="R1269" s="16" t="s">
        <v>977</v>
      </c>
    </row>
    <row r="1270" spans="1:18" x14ac:dyDescent="0.25">
      <c r="A1270" s="3" t="s">
        <v>122</v>
      </c>
      <c r="B1270" s="18" t="s">
        <v>176</v>
      </c>
      <c r="C1270" s="36" t="s">
        <v>841</v>
      </c>
      <c r="D1270" s="41" t="s">
        <v>2530</v>
      </c>
      <c r="E1270" s="18" t="s">
        <v>2561</v>
      </c>
      <c r="F1270" s="47">
        <v>37.055666666666667</v>
      </c>
      <c r="G1270" s="47">
        <v>-84.241333333333301</v>
      </c>
      <c r="H1270" s="15">
        <v>7.5</v>
      </c>
      <c r="I1270" s="15">
        <f t="shared" si="136"/>
        <v>19.424910827520002</v>
      </c>
      <c r="J1270" s="9">
        <v>153</v>
      </c>
      <c r="K1270" s="15">
        <f t="shared" si="141"/>
        <v>4.3324775285760007</v>
      </c>
      <c r="L1270" s="15">
        <v>33</v>
      </c>
      <c r="M1270" s="15">
        <f t="shared" si="138"/>
        <v>10.058400000000001</v>
      </c>
      <c r="N1270" s="15">
        <v>1.83</v>
      </c>
      <c r="O1270" s="15">
        <f t="shared" si="142"/>
        <v>0.55778400000000006</v>
      </c>
      <c r="P1270" s="15">
        <v>60.3</v>
      </c>
      <c r="Q1270" s="15">
        <f t="shared" si="143"/>
        <v>5.6020533119999998</v>
      </c>
      <c r="R1270" s="16" t="s">
        <v>2562</v>
      </c>
    </row>
    <row r="1271" spans="1:18" x14ac:dyDescent="0.25">
      <c r="A1271" s="3" t="s">
        <v>779</v>
      </c>
      <c r="B1271" s="18" t="s">
        <v>857</v>
      </c>
      <c r="C1271" s="36" t="s">
        <v>841</v>
      </c>
      <c r="D1271" s="41" t="s">
        <v>2530</v>
      </c>
      <c r="E1271" s="18" t="s">
        <v>2563</v>
      </c>
      <c r="F1271" s="47">
        <v>36.830166666666663</v>
      </c>
      <c r="G1271" s="47">
        <v>-88.056333333333299</v>
      </c>
      <c r="H1271" s="15">
        <v>4.8</v>
      </c>
      <c r="I1271" s="15">
        <f t="shared" si="136"/>
        <v>12.4319429296128</v>
      </c>
      <c r="J1271" s="9">
        <v>150</v>
      </c>
      <c r="K1271" s="15">
        <f t="shared" si="141"/>
        <v>4.2475269888000007</v>
      </c>
      <c r="L1271" s="15">
        <v>38.1</v>
      </c>
      <c r="M1271" s="15">
        <f t="shared" si="138"/>
        <v>11.612880000000001</v>
      </c>
      <c r="N1271" s="15">
        <v>1.04</v>
      </c>
      <c r="O1271" s="15">
        <f t="shared" si="142"/>
        <v>0.31699200000000005</v>
      </c>
      <c r="P1271" s="15">
        <v>39.6</v>
      </c>
      <c r="Q1271" s="15">
        <f t="shared" si="143"/>
        <v>3.6789603840000002</v>
      </c>
      <c r="R1271" s="16" t="s">
        <v>977</v>
      </c>
    </row>
    <row r="1272" spans="1:18" x14ac:dyDescent="0.25">
      <c r="A1272" s="3" t="s">
        <v>122</v>
      </c>
      <c r="B1272" s="18" t="s">
        <v>176</v>
      </c>
      <c r="C1272" s="36" t="s">
        <v>841</v>
      </c>
      <c r="D1272" s="41" t="s">
        <v>2530</v>
      </c>
      <c r="E1272" s="18" t="s">
        <v>2564</v>
      </c>
      <c r="F1272" s="47">
        <v>36.86</v>
      </c>
      <c r="G1272" s="47">
        <v>-84.301000000000002</v>
      </c>
      <c r="H1272" s="15">
        <v>6</v>
      </c>
      <c r="I1272" s="15">
        <f t="shared" si="136"/>
        <v>15.539928662016003</v>
      </c>
      <c r="J1272" s="9">
        <v>200</v>
      </c>
      <c r="K1272" s="15">
        <f t="shared" si="141"/>
        <v>5.6633693184000009</v>
      </c>
      <c r="L1272" s="15">
        <v>37.5</v>
      </c>
      <c r="M1272" s="15">
        <f t="shared" si="138"/>
        <v>11.43</v>
      </c>
      <c r="N1272" s="15">
        <v>1.49</v>
      </c>
      <c r="O1272" s="15">
        <f t="shared" si="142"/>
        <v>0.454152</v>
      </c>
      <c r="P1272" s="15">
        <v>56</v>
      </c>
      <c r="Q1272" s="15">
        <f t="shared" si="143"/>
        <v>5.20257024</v>
      </c>
      <c r="R1272" s="16" t="s">
        <v>2562</v>
      </c>
    </row>
    <row r="1273" spans="1:18" x14ac:dyDescent="0.25">
      <c r="A1273" s="3" t="s">
        <v>122</v>
      </c>
      <c r="B1273" s="18" t="s">
        <v>176</v>
      </c>
      <c r="C1273" s="36" t="s">
        <v>841</v>
      </c>
      <c r="D1273" s="41" t="s">
        <v>2530</v>
      </c>
      <c r="E1273" s="18" t="s">
        <v>2565</v>
      </c>
      <c r="F1273" s="47">
        <v>36.858666666666664</v>
      </c>
      <c r="G1273" s="47">
        <v>-84.299000000000007</v>
      </c>
      <c r="H1273" s="15">
        <v>3.5</v>
      </c>
      <c r="I1273" s="15">
        <f t="shared" si="136"/>
        <v>9.0649583861760004</v>
      </c>
      <c r="J1273" s="9">
        <v>135</v>
      </c>
      <c r="K1273" s="15">
        <f t="shared" si="141"/>
        <v>3.8227742899200008</v>
      </c>
      <c r="L1273" s="15">
        <v>26.3</v>
      </c>
      <c r="M1273" s="15">
        <f t="shared" si="138"/>
        <v>8.0162399999999998</v>
      </c>
      <c r="N1273" s="15">
        <v>1.61</v>
      </c>
      <c r="O1273" s="15">
        <f t="shared" si="142"/>
        <v>0.49072800000000005</v>
      </c>
      <c r="P1273" s="15">
        <v>42.2</v>
      </c>
      <c r="Q1273" s="15">
        <f t="shared" si="143"/>
        <v>3.9205082880000006</v>
      </c>
      <c r="R1273" s="16" t="s">
        <v>2562</v>
      </c>
    </row>
    <row r="1274" spans="1:18" x14ac:dyDescent="0.25">
      <c r="A1274" s="3" t="s">
        <v>122</v>
      </c>
      <c r="B1274" s="18" t="s">
        <v>176</v>
      </c>
      <c r="C1274" s="36" t="s">
        <v>841</v>
      </c>
      <c r="D1274" s="41" t="s">
        <v>2530</v>
      </c>
      <c r="E1274" s="18" t="s">
        <v>2566</v>
      </c>
      <c r="F1274" s="47">
        <v>36.869500000000002</v>
      </c>
      <c r="G1274" s="47">
        <v>-84.369333333333302</v>
      </c>
      <c r="H1274" s="15">
        <v>3.5</v>
      </c>
      <c r="I1274" s="15">
        <f t="shared" si="136"/>
        <v>9.0649583861760004</v>
      </c>
      <c r="J1274" s="9">
        <v>150</v>
      </c>
      <c r="K1274" s="15">
        <f t="shared" si="141"/>
        <v>4.2475269888000007</v>
      </c>
      <c r="L1274" s="15">
        <v>31.8</v>
      </c>
      <c r="M1274" s="15">
        <f t="shared" si="138"/>
        <v>9.6926400000000008</v>
      </c>
      <c r="N1274" s="15">
        <v>1.49</v>
      </c>
      <c r="O1274" s="15">
        <f t="shared" si="142"/>
        <v>0.454152</v>
      </c>
      <c r="P1274" s="15">
        <v>47.4</v>
      </c>
      <c r="Q1274" s="15">
        <f t="shared" si="143"/>
        <v>4.4036040960000005</v>
      </c>
      <c r="R1274" s="16" t="s">
        <v>2562</v>
      </c>
    </row>
    <row r="1275" spans="1:18" x14ac:dyDescent="0.25">
      <c r="A1275" s="3" t="s">
        <v>779</v>
      </c>
      <c r="B1275" s="18" t="s">
        <v>857</v>
      </c>
      <c r="C1275" s="36" t="s">
        <v>841</v>
      </c>
      <c r="D1275" s="41" t="s">
        <v>2530</v>
      </c>
      <c r="E1275" s="18" t="s">
        <v>2567</v>
      </c>
      <c r="F1275" s="47">
        <v>36.955500000000001</v>
      </c>
      <c r="G1275" s="47">
        <v>-87.796166666666693</v>
      </c>
      <c r="H1275" s="15">
        <v>27</v>
      </c>
      <c r="I1275" s="15">
        <f t="shared" si="136"/>
        <v>69.929678979072008</v>
      </c>
      <c r="J1275" s="9">
        <v>275</v>
      </c>
      <c r="K1275" s="15">
        <f t="shared" si="141"/>
        <v>7.7871328128000012</v>
      </c>
      <c r="L1275" s="15">
        <v>49.3</v>
      </c>
      <c r="M1275" s="15">
        <f t="shared" si="138"/>
        <v>15.02664</v>
      </c>
      <c r="N1275" s="15">
        <v>1.65</v>
      </c>
      <c r="O1275" s="15">
        <f t="shared" si="142"/>
        <v>0.50292000000000003</v>
      </c>
      <c r="P1275" s="15">
        <v>81.599999999999994</v>
      </c>
      <c r="Q1275" s="15">
        <f t="shared" si="143"/>
        <v>7.5808880639999998</v>
      </c>
      <c r="R1275" s="16" t="s">
        <v>977</v>
      </c>
    </row>
    <row r="1276" spans="1:18" x14ac:dyDescent="0.25">
      <c r="A1276" s="3" t="s">
        <v>779</v>
      </c>
      <c r="B1276" s="18" t="s">
        <v>857</v>
      </c>
      <c r="C1276" s="36" t="s">
        <v>841</v>
      </c>
      <c r="D1276" s="41" t="s">
        <v>2530</v>
      </c>
      <c r="E1276" s="18" t="s">
        <v>2568</v>
      </c>
      <c r="F1276" s="47">
        <v>36.914499999999997</v>
      </c>
      <c r="G1276" s="47">
        <v>-88.0683333333333</v>
      </c>
      <c r="H1276" s="15">
        <v>1.8</v>
      </c>
      <c r="I1276" s="15">
        <f t="shared" si="136"/>
        <v>4.6619785986048008</v>
      </c>
      <c r="J1276" s="9">
        <v>90</v>
      </c>
      <c r="K1276" s="15">
        <f t="shared" si="141"/>
        <v>2.5485161932800002</v>
      </c>
      <c r="L1276" s="15">
        <v>23.6</v>
      </c>
      <c r="M1276" s="15">
        <f t="shared" si="138"/>
        <v>7.1932800000000006</v>
      </c>
      <c r="N1276" s="15">
        <v>1.22</v>
      </c>
      <c r="O1276" s="15">
        <f t="shared" si="142"/>
        <v>0.37185600000000002</v>
      </c>
      <c r="P1276" s="15">
        <v>28.9</v>
      </c>
      <c r="Q1276" s="15">
        <f t="shared" si="143"/>
        <v>2.6848978560000001</v>
      </c>
      <c r="R1276" s="16" t="s">
        <v>977</v>
      </c>
    </row>
    <row r="1277" spans="1:18" x14ac:dyDescent="0.25">
      <c r="A1277" s="3" t="s">
        <v>122</v>
      </c>
      <c r="B1277" s="18" t="s">
        <v>176</v>
      </c>
      <c r="C1277" s="36" t="s">
        <v>841</v>
      </c>
      <c r="D1277" s="41" t="s">
        <v>2530</v>
      </c>
      <c r="E1277" s="18" t="s">
        <v>2569</v>
      </c>
      <c r="F1277" s="47">
        <v>36.662666666666667</v>
      </c>
      <c r="G1277" s="47">
        <v>-84.691500000000005</v>
      </c>
      <c r="H1277" s="15">
        <v>29.8</v>
      </c>
      <c r="I1277" s="15">
        <f t="shared" si="136"/>
        <v>77.181645688012807</v>
      </c>
      <c r="J1277" s="9">
        <v>250</v>
      </c>
      <c r="K1277" s="15">
        <f t="shared" si="141"/>
        <v>7.0792116480000011</v>
      </c>
      <c r="L1277" s="15">
        <v>39.299999999999997</v>
      </c>
      <c r="M1277" s="15">
        <f t="shared" si="138"/>
        <v>11.97864</v>
      </c>
      <c r="N1277" s="15">
        <v>1.61</v>
      </c>
      <c r="O1277" s="15">
        <f t="shared" si="142"/>
        <v>0.49072800000000005</v>
      </c>
      <c r="P1277" s="15">
        <v>63.3</v>
      </c>
      <c r="Q1277" s="15">
        <f t="shared" si="143"/>
        <v>5.880762432</v>
      </c>
      <c r="R1277" s="16" t="s">
        <v>977</v>
      </c>
    </row>
    <row r="1278" spans="1:18" x14ac:dyDescent="0.25">
      <c r="A1278" s="3" t="s">
        <v>122</v>
      </c>
      <c r="B1278" s="18" t="s">
        <v>176</v>
      </c>
      <c r="C1278" s="36" t="s">
        <v>841</v>
      </c>
      <c r="D1278" s="41" t="s">
        <v>2530</v>
      </c>
      <c r="E1278" s="18" t="s">
        <v>2570</v>
      </c>
      <c r="F1278" s="47">
        <v>36.599833333333336</v>
      </c>
      <c r="G1278" s="47">
        <v>-84.745166666666705</v>
      </c>
      <c r="H1278" s="15">
        <v>18.8</v>
      </c>
      <c r="I1278" s="15">
        <f t="shared" si="136"/>
        <v>48.691776474316811</v>
      </c>
      <c r="J1278" s="9">
        <v>350</v>
      </c>
      <c r="K1278" s="15">
        <f t="shared" si="141"/>
        <v>9.9108963072000016</v>
      </c>
      <c r="L1278" s="15">
        <v>53</v>
      </c>
      <c r="M1278" s="15">
        <f t="shared" si="138"/>
        <v>16.154400000000003</v>
      </c>
      <c r="N1278" s="15">
        <v>1.61</v>
      </c>
      <c r="O1278" s="15">
        <f t="shared" si="142"/>
        <v>0.49072800000000005</v>
      </c>
      <c r="P1278" s="15">
        <v>85.4</v>
      </c>
      <c r="Q1278" s="15">
        <f t="shared" si="143"/>
        <v>7.9339196160000016</v>
      </c>
      <c r="R1278" s="16" t="s">
        <v>2562</v>
      </c>
    </row>
    <row r="1279" spans="1:18" x14ac:dyDescent="0.25">
      <c r="A1279" s="3" t="s">
        <v>122</v>
      </c>
      <c r="B1279" s="18" t="s">
        <v>176</v>
      </c>
      <c r="C1279" s="36" t="s">
        <v>841</v>
      </c>
      <c r="D1279" s="41" t="s">
        <v>2530</v>
      </c>
      <c r="E1279" s="18" t="s">
        <v>2571</v>
      </c>
      <c r="F1279" s="47">
        <v>37.745283333333333</v>
      </c>
      <c r="G1279" s="47">
        <v>-82.797499999999999</v>
      </c>
      <c r="H1279" s="15">
        <v>0.55000000000000004</v>
      </c>
      <c r="I1279" s="15">
        <f t="shared" si="136"/>
        <v>1.4244934606848003</v>
      </c>
      <c r="J1279" s="9"/>
      <c r="K1279" s="15"/>
      <c r="L1279" s="15">
        <v>6.7</v>
      </c>
      <c r="M1279" s="15">
        <f t="shared" si="138"/>
        <v>2.04216</v>
      </c>
      <c r="N1279" s="15">
        <v>0.95</v>
      </c>
      <c r="O1279" s="15">
        <f t="shared" si="142"/>
        <v>0.28955999999999998</v>
      </c>
      <c r="P1279" s="15">
        <v>6.4</v>
      </c>
      <c r="Q1279" s="15">
        <f t="shared" si="143"/>
        <v>0.59457945600000006</v>
      </c>
      <c r="R1279" s="16" t="s">
        <v>844</v>
      </c>
    </row>
    <row r="1280" spans="1:18" x14ac:dyDescent="0.25">
      <c r="A1280" s="3" t="s">
        <v>122</v>
      </c>
      <c r="B1280" s="18" t="s">
        <v>176</v>
      </c>
      <c r="C1280" s="36" t="s">
        <v>841</v>
      </c>
      <c r="D1280" s="41" t="s">
        <v>2530</v>
      </c>
      <c r="E1280" s="18" t="s">
        <v>2572</v>
      </c>
      <c r="F1280" s="47">
        <v>37.775550000000003</v>
      </c>
      <c r="G1280" s="47">
        <v>-83.808333333333294</v>
      </c>
      <c r="H1280" s="15">
        <v>1.31</v>
      </c>
      <c r="I1280" s="15">
        <f t="shared" si="136"/>
        <v>3.3928844245401604</v>
      </c>
      <c r="J1280" s="9"/>
      <c r="K1280" s="15"/>
      <c r="L1280" s="15">
        <v>15</v>
      </c>
      <c r="M1280" s="15">
        <f t="shared" si="138"/>
        <v>4.5720000000000001</v>
      </c>
      <c r="N1280" s="15">
        <v>0.8</v>
      </c>
      <c r="O1280" s="15">
        <f t="shared" si="142"/>
        <v>0.24384000000000003</v>
      </c>
      <c r="P1280" s="15">
        <v>12</v>
      </c>
      <c r="Q1280" s="15">
        <f t="shared" si="143"/>
        <v>1.1148364800000001</v>
      </c>
      <c r="R1280" s="16" t="s">
        <v>844</v>
      </c>
    </row>
    <row r="1281" spans="1:18" x14ac:dyDescent="0.25">
      <c r="A1281" s="3" t="s">
        <v>779</v>
      </c>
      <c r="B1281" s="18" t="s">
        <v>857</v>
      </c>
      <c r="C1281" s="36" t="s">
        <v>841</v>
      </c>
      <c r="D1281" s="41" t="s">
        <v>2530</v>
      </c>
      <c r="E1281" s="18" t="s">
        <v>2573</v>
      </c>
      <c r="F1281" s="47">
        <v>37.824716666666667</v>
      </c>
      <c r="G1281" s="47">
        <v>-83.813883333333294</v>
      </c>
      <c r="H1281" s="15">
        <v>7.81</v>
      </c>
      <c r="I1281" s="15">
        <f t="shared" si="136"/>
        <v>20.22780714172416</v>
      </c>
      <c r="J1281" s="9"/>
      <c r="K1281" s="15"/>
      <c r="L1281" s="15">
        <v>22</v>
      </c>
      <c r="M1281" s="15">
        <f t="shared" si="138"/>
        <v>6.7056000000000004</v>
      </c>
      <c r="N1281" s="15">
        <v>1.6</v>
      </c>
      <c r="O1281" s="15">
        <f t="shared" si="142"/>
        <v>0.48768000000000006</v>
      </c>
      <c r="P1281" s="15">
        <v>35.200000000000003</v>
      </c>
      <c r="Q1281" s="15">
        <f t="shared" si="143"/>
        <v>3.2701870080000002</v>
      </c>
      <c r="R1281" s="16" t="s">
        <v>844</v>
      </c>
    </row>
    <row r="1282" spans="1:18" x14ac:dyDescent="0.25">
      <c r="A1282" s="3" t="s">
        <v>122</v>
      </c>
      <c r="B1282" s="18" t="s">
        <v>176</v>
      </c>
      <c r="C1282" s="36" t="s">
        <v>841</v>
      </c>
      <c r="D1282" s="41" t="s">
        <v>2530</v>
      </c>
      <c r="E1282" s="18" t="s">
        <v>2574</v>
      </c>
      <c r="F1282" s="47">
        <v>37.11195</v>
      </c>
      <c r="G1282" s="47">
        <v>-82.780550000000005</v>
      </c>
      <c r="H1282" s="15">
        <v>0.8</v>
      </c>
      <c r="I1282" s="15">
        <f t="shared" si="136"/>
        <v>2.0719904882688005</v>
      </c>
      <c r="J1282" s="9">
        <v>30.5</v>
      </c>
      <c r="K1282" s="15">
        <f>J1282*0.3048^3</f>
        <v>0.86366382105600015</v>
      </c>
      <c r="L1282" s="15">
        <v>9.3000000000000007</v>
      </c>
      <c r="M1282" s="15">
        <f t="shared" si="138"/>
        <v>2.8346400000000003</v>
      </c>
      <c r="N1282" s="15">
        <v>0.98</v>
      </c>
      <c r="O1282" s="15">
        <f t="shared" si="142"/>
        <v>0.29870400000000003</v>
      </c>
      <c r="P1282" s="15">
        <v>9.1</v>
      </c>
      <c r="Q1282" s="15">
        <f t="shared" si="143"/>
        <v>0.84541766400000007</v>
      </c>
      <c r="R1282" s="16" t="s">
        <v>844</v>
      </c>
    </row>
    <row r="1283" spans="1:18" x14ac:dyDescent="0.25">
      <c r="A1283" s="3" t="s">
        <v>122</v>
      </c>
      <c r="B1283" s="18" t="s">
        <v>176</v>
      </c>
      <c r="C1283" s="36" t="s">
        <v>841</v>
      </c>
      <c r="D1283" s="41" t="s">
        <v>2530</v>
      </c>
      <c r="E1283" s="18" t="s">
        <v>2575</v>
      </c>
      <c r="F1283" s="47">
        <v>37.862000000000002</v>
      </c>
      <c r="G1283" s="47">
        <v>-82.891116666666704</v>
      </c>
      <c r="H1283" s="15">
        <v>0.36</v>
      </c>
      <c r="I1283" s="15">
        <f t="shared" ref="I1283:I1312" si="144">H1283*1.609344^2</f>
        <v>0.93239571972096003</v>
      </c>
      <c r="J1283" s="9"/>
      <c r="K1283" s="15"/>
      <c r="L1283" s="15">
        <v>5.5</v>
      </c>
      <c r="M1283" s="15">
        <f t="shared" si="138"/>
        <v>1.6764000000000001</v>
      </c>
      <c r="N1283" s="15">
        <v>0.73</v>
      </c>
      <c r="O1283" s="15">
        <f t="shared" si="142"/>
        <v>0.22250400000000001</v>
      </c>
      <c r="P1283" s="15">
        <v>4</v>
      </c>
      <c r="Q1283" s="15">
        <f t="shared" si="143"/>
        <v>0.37161216000000002</v>
      </c>
      <c r="R1283" s="16" t="s">
        <v>844</v>
      </c>
    </row>
    <row r="1284" spans="1:18" x14ac:dyDescent="0.25">
      <c r="A1284" s="3" t="s">
        <v>122</v>
      </c>
      <c r="B1284" s="18" t="s">
        <v>176</v>
      </c>
      <c r="C1284" s="36" t="s">
        <v>841</v>
      </c>
      <c r="D1284" s="41" t="s">
        <v>2530</v>
      </c>
      <c r="E1284" s="18" t="s">
        <v>2576</v>
      </c>
      <c r="F1284" s="47">
        <v>37.352499999999999</v>
      </c>
      <c r="G1284" s="47">
        <v>-83.348883333333305</v>
      </c>
      <c r="H1284" s="15">
        <v>13.85</v>
      </c>
      <c r="I1284" s="15">
        <f t="shared" si="144"/>
        <v>35.871335328153606</v>
      </c>
      <c r="J1284" s="9"/>
      <c r="K1284" s="15"/>
      <c r="L1284" s="15">
        <v>25.5</v>
      </c>
      <c r="M1284" s="15">
        <f t="shared" si="138"/>
        <v>7.7724000000000002</v>
      </c>
      <c r="N1284" s="15">
        <v>1.73</v>
      </c>
      <c r="O1284" s="15">
        <f t="shared" si="142"/>
        <v>0.52730399999999999</v>
      </c>
      <c r="P1284" s="15">
        <v>44</v>
      </c>
      <c r="Q1284" s="15">
        <f t="shared" si="143"/>
        <v>4.0877337600000008</v>
      </c>
      <c r="R1284" s="16" t="s">
        <v>844</v>
      </c>
    </row>
    <row r="1285" spans="1:18" x14ac:dyDescent="0.25">
      <c r="A1285" s="3" t="s">
        <v>122</v>
      </c>
      <c r="B1285" s="18" t="s">
        <v>176</v>
      </c>
      <c r="C1285" s="36" t="s">
        <v>841</v>
      </c>
      <c r="D1285" s="41" t="s">
        <v>2530</v>
      </c>
      <c r="E1285" s="18" t="s">
        <v>2577</v>
      </c>
      <c r="F1285" s="47">
        <v>37.335816666666666</v>
      </c>
      <c r="G1285" s="47">
        <v>-84.137150000000005</v>
      </c>
      <c r="H1285" s="15">
        <v>55.75</v>
      </c>
      <c r="I1285" s="15">
        <f t="shared" si="144"/>
        <v>144.39183715123201</v>
      </c>
      <c r="J1285" s="9">
        <v>750</v>
      </c>
      <c r="K1285" s="15">
        <f>J1285*0.3048^3</f>
        <v>21.237634944000003</v>
      </c>
      <c r="L1285" s="15">
        <v>62.6</v>
      </c>
      <c r="M1285" s="15">
        <f t="shared" si="138"/>
        <v>19.080480000000001</v>
      </c>
      <c r="N1285" s="15">
        <v>3.36</v>
      </c>
      <c r="O1285" s="15">
        <f t="shared" si="142"/>
        <v>1.0241279999999999</v>
      </c>
      <c r="P1285" s="15">
        <v>210</v>
      </c>
      <c r="Q1285" s="15">
        <f t="shared" si="143"/>
        <v>19.509638400000004</v>
      </c>
      <c r="R1285" s="16" t="s">
        <v>844</v>
      </c>
    </row>
    <row r="1286" spans="1:18" x14ac:dyDescent="0.25">
      <c r="A1286" s="3" t="s">
        <v>122</v>
      </c>
      <c r="B1286" s="18" t="s">
        <v>176</v>
      </c>
      <c r="C1286" s="36" t="s">
        <v>841</v>
      </c>
      <c r="D1286" s="41" t="s">
        <v>2530</v>
      </c>
      <c r="E1286" s="18" t="s">
        <v>2578</v>
      </c>
      <c r="F1286" s="47">
        <v>37.813333333333333</v>
      </c>
      <c r="G1286" s="47">
        <v>-82.838049999999996</v>
      </c>
      <c r="H1286" s="15">
        <v>35.6</v>
      </c>
      <c r="I1286" s="15">
        <f t="shared" si="144"/>
        <v>92.203576727961618</v>
      </c>
      <c r="J1286" s="9"/>
      <c r="K1286" s="15"/>
      <c r="L1286" s="15">
        <v>59</v>
      </c>
      <c r="M1286" s="15">
        <f t="shared" si="138"/>
        <v>17.9832</v>
      </c>
      <c r="N1286" s="15">
        <v>2.4</v>
      </c>
      <c r="O1286" s="15">
        <f t="shared" si="142"/>
        <v>0.73152000000000006</v>
      </c>
      <c r="P1286" s="15">
        <v>141.6</v>
      </c>
      <c r="Q1286" s="15">
        <f t="shared" si="143"/>
        <v>13.155070464000001</v>
      </c>
      <c r="R1286" s="16" t="s">
        <v>844</v>
      </c>
    </row>
    <row r="1287" spans="1:18" x14ac:dyDescent="0.25">
      <c r="A1287" s="3" t="s">
        <v>122</v>
      </c>
      <c r="B1287" s="18" t="s">
        <v>176</v>
      </c>
      <c r="C1287" s="36" t="s">
        <v>841</v>
      </c>
      <c r="D1287" s="41" t="s">
        <v>2530</v>
      </c>
      <c r="E1287" s="18" t="s">
        <v>2579</v>
      </c>
      <c r="F1287" s="47">
        <v>37.778883333333333</v>
      </c>
      <c r="G1287" s="47">
        <v>-82.816950000000006</v>
      </c>
      <c r="H1287" s="15">
        <v>6.78</v>
      </c>
      <c r="I1287" s="15">
        <f t="shared" si="144"/>
        <v>17.560119388078082</v>
      </c>
      <c r="J1287" s="9"/>
      <c r="K1287" s="15"/>
      <c r="L1287" s="15">
        <v>23</v>
      </c>
      <c r="M1287" s="15">
        <f t="shared" si="138"/>
        <v>7.0104000000000006</v>
      </c>
      <c r="N1287" s="15">
        <v>1.43</v>
      </c>
      <c r="O1287" s="15">
        <f t="shared" si="142"/>
        <v>0.43586400000000003</v>
      </c>
      <c r="P1287" s="15">
        <v>33</v>
      </c>
      <c r="Q1287" s="15">
        <f t="shared" si="143"/>
        <v>3.0658003200000006</v>
      </c>
      <c r="R1287" s="16" t="s">
        <v>844</v>
      </c>
    </row>
    <row r="1288" spans="1:18" x14ac:dyDescent="0.25">
      <c r="A1288" s="3" t="s">
        <v>122</v>
      </c>
      <c r="B1288" s="18" t="s">
        <v>176</v>
      </c>
      <c r="C1288" s="36" t="s">
        <v>841</v>
      </c>
      <c r="D1288" s="41" t="s">
        <v>2530</v>
      </c>
      <c r="E1288" s="18" t="s">
        <v>2580</v>
      </c>
      <c r="F1288" s="47">
        <v>37.077983333333336</v>
      </c>
      <c r="G1288" s="47">
        <v>-82.992766666666697</v>
      </c>
      <c r="H1288" s="15">
        <v>0.31</v>
      </c>
      <c r="I1288" s="15">
        <f t="shared" si="144"/>
        <v>0.80289631420416008</v>
      </c>
      <c r="J1288" s="9"/>
      <c r="K1288" s="15"/>
      <c r="L1288" s="15">
        <v>7</v>
      </c>
      <c r="M1288" s="15">
        <f t="shared" si="138"/>
        <v>2.1335999999999999</v>
      </c>
      <c r="N1288" s="15">
        <v>0.62</v>
      </c>
      <c r="O1288" s="15">
        <f t="shared" si="142"/>
        <v>0.18897600000000001</v>
      </c>
      <c r="P1288" s="15">
        <v>3.8</v>
      </c>
      <c r="Q1288" s="15">
        <f t="shared" si="143"/>
        <v>0.35303155199999997</v>
      </c>
      <c r="R1288" s="16" t="s">
        <v>844</v>
      </c>
    </row>
    <row r="1289" spans="1:18" x14ac:dyDescent="0.25">
      <c r="A1289" s="3" t="s">
        <v>122</v>
      </c>
      <c r="B1289" s="18" t="s">
        <v>176</v>
      </c>
      <c r="C1289" s="36" t="s">
        <v>841</v>
      </c>
      <c r="D1289" s="41" t="s">
        <v>2530</v>
      </c>
      <c r="E1289" s="18" t="s">
        <v>2581</v>
      </c>
      <c r="F1289" s="47">
        <v>37.598616666666665</v>
      </c>
      <c r="G1289" s="47">
        <v>-82.371949999999998</v>
      </c>
      <c r="H1289" s="15">
        <v>2.82</v>
      </c>
      <c r="I1289" s="15">
        <f t="shared" si="144"/>
        <v>7.3037664711475205</v>
      </c>
      <c r="J1289" s="9">
        <v>70</v>
      </c>
      <c r="K1289" s="15">
        <f>J1289*0.3048^3</f>
        <v>1.9821792614400002</v>
      </c>
      <c r="L1289" s="15">
        <v>9.8000000000000007</v>
      </c>
      <c r="M1289" s="15">
        <f t="shared" si="138"/>
        <v>2.9870400000000004</v>
      </c>
      <c r="N1289" s="15">
        <v>1.17</v>
      </c>
      <c r="O1289" s="15">
        <f t="shared" si="142"/>
        <v>0.35661599999999999</v>
      </c>
      <c r="P1289" s="15">
        <v>11.5</v>
      </c>
      <c r="Q1289" s="15">
        <f t="shared" si="143"/>
        <v>1.0683849600000002</v>
      </c>
      <c r="R1289" s="16" t="s">
        <v>844</v>
      </c>
    </row>
    <row r="1290" spans="1:18" x14ac:dyDescent="0.25">
      <c r="A1290" s="3" t="s">
        <v>122</v>
      </c>
      <c r="B1290" s="18" t="s">
        <v>176</v>
      </c>
      <c r="C1290" s="36" t="s">
        <v>841</v>
      </c>
      <c r="D1290" s="41" t="s">
        <v>2530</v>
      </c>
      <c r="E1290" s="18" t="s">
        <v>2582</v>
      </c>
      <c r="F1290" s="47">
        <v>37.835000000000001</v>
      </c>
      <c r="G1290" s="47">
        <v>-82.836666666666702</v>
      </c>
      <c r="H1290" s="15">
        <v>0.49</v>
      </c>
      <c r="I1290" s="15">
        <f t="shared" si="144"/>
        <v>1.2690941740646402</v>
      </c>
      <c r="J1290" s="9"/>
      <c r="K1290" s="15"/>
      <c r="L1290" s="15">
        <v>8</v>
      </c>
      <c r="M1290" s="15">
        <f t="shared" si="138"/>
        <v>2.4384000000000001</v>
      </c>
      <c r="N1290" s="15">
        <v>0.73</v>
      </c>
      <c r="O1290" s="15">
        <f t="shared" si="142"/>
        <v>0.22250400000000001</v>
      </c>
      <c r="P1290" s="15">
        <v>5.9</v>
      </c>
      <c r="Q1290" s="15">
        <f t="shared" si="143"/>
        <v>0.54812793600000009</v>
      </c>
      <c r="R1290" s="16" t="s">
        <v>844</v>
      </c>
    </row>
    <row r="1291" spans="1:18" x14ac:dyDescent="0.25">
      <c r="A1291" s="3" t="s">
        <v>122</v>
      </c>
      <c r="B1291" s="18" t="s">
        <v>176</v>
      </c>
      <c r="C1291" s="36" t="s">
        <v>457</v>
      </c>
      <c r="D1291" s="41" t="s">
        <v>2530</v>
      </c>
      <c r="E1291" s="18" t="s">
        <v>2583</v>
      </c>
      <c r="F1291" s="44">
        <v>38.283999999999999</v>
      </c>
      <c r="G1291" s="44">
        <v>-80.528999999999996</v>
      </c>
      <c r="H1291" s="15">
        <v>3.51</v>
      </c>
      <c r="I1291" s="15">
        <f t="shared" si="144"/>
        <v>9.0908582672793603</v>
      </c>
      <c r="J1291" s="9">
        <v>180</v>
      </c>
      <c r="K1291" s="15">
        <f t="shared" ref="K1291:K1312" si="145">J1291*0.3048^3</f>
        <v>5.0970323865600005</v>
      </c>
      <c r="L1291" s="15">
        <v>30.8</v>
      </c>
      <c r="M1291" s="15">
        <f t="shared" si="138"/>
        <v>9.3878400000000006</v>
      </c>
      <c r="N1291" s="15">
        <v>1.63</v>
      </c>
      <c r="O1291" s="15">
        <f t="shared" si="142"/>
        <v>0.49682399999999999</v>
      </c>
      <c r="P1291" s="15">
        <v>50</v>
      </c>
      <c r="Q1291" s="15">
        <f t="shared" si="143"/>
        <v>4.6451520000000004</v>
      </c>
      <c r="R1291" s="16" t="s">
        <v>734</v>
      </c>
    </row>
    <row r="1292" spans="1:18" x14ac:dyDescent="0.25">
      <c r="A1292" s="3" t="s">
        <v>122</v>
      </c>
      <c r="B1292" s="18" t="s">
        <v>166</v>
      </c>
      <c r="C1292" s="36" t="s">
        <v>457</v>
      </c>
      <c r="D1292" s="41" t="s">
        <v>2530</v>
      </c>
      <c r="E1292" s="18" t="s">
        <v>2584</v>
      </c>
      <c r="F1292" s="44">
        <v>37.908999999999999</v>
      </c>
      <c r="G1292" s="44">
        <v>-80.286000000000001</v>
      </c>
      <c r="H1292" s="15">
        <v>3.06</v>
      </c>
      <c r="I1292" s="15">
        <f t="shared" si="144"/>
        <v>7.925363617628161</v>
      </c>
      <c r="J1292" s="9">
        <v>187</v>
      </c>
      <c r="K1292" s="15">
        <f t="shared" si="145"/>
        <v>5.2952503127040007</v>
      </c>
      <c r="L1292" s="15">
        <v>34.1</v>
      </c>
      <c r="M1292" s="15">
        <f t="shared" ref="M1292:M1312" si="146">L1292*0.3048</f>
        <v>10.393680000000002</v>
      </c>
      <c r="N1292" s="15">
        <v>1.28</v>
      </c>
      <c r="O1292" s="15">
        <f t="shared" si="142"/>
        <v>0.39014400000000005</v>
      </c>
      <c r="P1292" s="15">
        <v>44</v>
      </c>
      <c r="Q1292" s="15">
        <f t="shared" si="143"/>
        <v>4.0877337600000008</v>
      </c>
      <c r="R1292" s="16" t="s">
        <v>734</v>
      </c>
    </row>
    <row r="1293" spans="1:18" x14ac:dyDescent="0.25">
      <c r="A1293" s="3" t="s">
        <v>122</v>
      </c>
      <c r="B1293" s="18" t="s">
        <v>176</v>
      </c>
      <c r="C1293" s="36" t="s">
        <v>457</v>
      </c>
      <c r="D1293" s="41" t="s">
        <v>2530</v>
      </c>
      <c r="E1293" s="18" t="s">
        <v>2585</v>
      </c>
      <c r="F1293" s="44">
        <v>39.154000000000003</v>
      </c>
      <c r="G1293" s="44">
        <v>-81.319000000000003</v>
      </c>
      <c r="H1293" s="15">
        <v>51.5</v>
      </c>
      <c r="I1293" s="15">
        <f t="shared" si="144"/>
        <v>133.38438768230401</v>
      </c>
      <c r="J1293" s="9">
        <v>2330</v>
      </c>
      <c r="K1293" s="15">
        <f t="shared" si="145"/>
        <v>65.978252559360016</v>
      </c>
      <c r="L1293" s="15">
        <v>78.3</v>
      </c>
      <c r="M1293" s="15">
        <f t="shared" si="146"/>
        <v>23.865839999999999</v>
      </c>
      <c r="N1293" s="15">
        <v>5.17</v>
      </c>
      <c r="O1293" s="15">
        <f t="shared" si="142"/>
        <v>1.5758160000000001</v>
      </c>
      <c r="P1293" s="15">
        <v>404</v>
      </c>
      <c r="Q1293" s="15">
        <f t="shared" si="143"/>
        <v>37.532828160000001</v>
      </c>
      <c r="R1293" s="16" t="s">
        <v>734</v>
      </c>
    </row>
    <row r="1294" spans="1:18" x14ac:dyDescent="0.25">
      <c r="A1294" s="3" t="s">
        <v>122</v>
      </c>
      <c r="B1294" s="18" t="s">
        <v>176</v>
      </c>
      <c r="C1294" s="36" t="s">
        <v>457</v>
      </c>
      <c r="D1294" s="41" t="s">
        <v>2530</v>
      </c>
      <c r="E1294" s="18" t="s">
        <v>2586</v>
      </c>
      <c r="F1294" s="44">
        <v>37.421999999999997</v>
      </c>
      <c r="G1294" s="44">
        <v>-81.864999999999995</v>
      </c>
      <c r="H1294" s="15">
        <v>2.31</v>
      </c>
      <c r="I1294" s="15">
        <f t="shared" si="144"/>
        <v>5.9828725348761607</v>
      </c>
      <c r="J1294" s="9">
        <v>244</v>
      </c>
      <c r="K1294" s="15">
        <f t="shared" si="145"/>
        <v>6.9093105684480012</v>
      </c>
      <c r="L1294" s="15">
        <v>32.299999999999997</v>
      </c>
      <c r="M1294" s="45">
        <f t="shared" si="146"/>
        <v>9.8450399999999991</v>
      </c>
      <c r="N1294" s="15">
        <v>1.08</v>
      </c>
      <c r="O1294" s="15">
        <f t="shared" si="142"/>
        <v>0.32918400000000003</v>
      </c>
      <c r="P1294" s="15">
        <v>35</v>
      </c>
      <c r="Q1294" s="15">
        <f t="shared" si="143"/>
        <v>3.2516064000000005</v>
      </c>
      <c r="R1294" s="16" t="s">
        <v>734</v>
      </c>
    </row>
    <row r="1295" spans="1:18" x14ac:dyDescent="0.25">
      <c r="A1295" s="3" t="s">
        <v>122</v>
      </c>
      <c r="B1295" s="18" t="s">
        <v>176</v>
      </c>
      <c r="C1295" s="36" t="s">
        <v>457</v>
      </c>
      <c r="D1295" s="41" t="s">
        <v>2530</v>
      </c>
      <c r="E1295" s="18" t="s">
        <v>2587</v>
      </c>
      <c r="F1295" s="44">
        <v>39.74</v>
      </c>
      <c r="G1295" s="44">
        <v>-80.573999999999998</v>
      </c>
      <c r="H1295" s="15">
        <v>10.9</v>
      </c>
      <c r="I1295" s="15">
        <f t="shared" si="144"/>
        <v>28.230870402662404</v>
      </c>
      <c r="J1295" s="9">
        <v>402</v>
      </c>
      <c r="K1295" s="15">
        <f t="shared" si="145"/>
        <v>11.383372329984002</v>
      </c>
      <c r="L1295" s="15">
        <v>49</v>
      </c>
      <c r="M1295" s="45">
        <f t="shared" si="146"/>
        <v>14.9352</v>
      </c>
      <c r="N1295" s="15">
        <v>2.4700000000000002</v>
      </c>
      <c r="O1295" s="15">
        <f t="shared" si="142"/>
        <v>0.75285600000000008</v>
      </c>
      <c r="P1295" s="15">
        <v>120</v>
      </c>
      <c r="Q1295" s="15">
        <f t="shared" si="143"/>
        <v>11.148364800000001</v>
      </c>
      <c r="R1295" s="16" t="s">
        <v>734</v>
      </c>
    </row>
    <row r="1296" spans="1:18" x14ac:dyDescent="0.25">
      <c r="A1296" s="3" t="s">
        <v>122</v>
      </c>
      <c r="B1296" s="18" t="s">
        <v>176</v>
      </c>
      <c r="C1296" s="36" t="s">
        <v>457</v>
      </c>
      <c r="D1296" s="41" t="s">
        <v>2530</v>
      </c>
      <c r="E1296" s="18" t="s">
        <v>2588</v>
      </c>
      <c r="F1296" s="44">
        <v>38.652999999999999</v>
      </c>
      <c r="G1296" s="44">
        <v>-80.381</v>
      </c>
      <c r="H1296" s="15">
        <v>11.5</v>
      </c>
      <c r="I1296" s="15">
        <f t="shared" si="144"/>
        <v>29.784863268864004</v>
      </c>
      <c r="J1296" s="9">
        <v>595</v>
      </c>
      <c r="K1296" s="15">
        <f t="shared" si="145"/>
        <v>16.848523722240003</v>
      </c>
      <c r="L1296" s="15">
        <v>51.4</v>
      </c>
      <c r="M1296" s="45">
        <f t="shared" si="146"/>
        <v>15.66672</v>
      </c>
      <c r="N1296" s="15">
        <v>2</v>
      </c>
      <c r="O1296" s="15">
        <f t="shared" si="142"/>
        <v>0.60960000000000003</v>
      </c>
      <c r="P1296" s="15">
        <v>103</v>
      </c>
      <c r="Q1296" s="15">
        <f t="shared" si="143"/>
        <v>9.569013120000001</v>
      </c>
      <c r="R1296" s="16" t="s">
        <v>734</v>
      </c>
    </row>
    <row r="1297" spans="1:18" x14ac:dyDescent="0.25">
      <c r="A1297" s="3" t="s">
        <v>122</v>
      </c>
      <c r="B1297" s="18" t="s">
        <v>176</v>
      </c>
      <c r="C1297" s="36" t="s">
        <v>457</v>
      </c>
      <c r="D1297" s="41" t="s">
        <v>2530</v>
      </c>
      <c r="E1297" s="18" t="s">
        <v>2589</v>
      </c>
      <c r="F1297" s="44">
        <v>39.146999999999998</v>
      </c>
      <c r="G1297" s="44">
        <v>-79.713999999999999</v>
      </c>
      <c r="H1297" s="15">
        <v>20.100000000000001</v>
      </c>
      <c r="I1297" s="15">
        <f t="shared" si="144"/>
        <v>52.058761017753611</v>
      </c>
      <c r="J1297" s="9">
        <v>837</v>
      </c>
      <c r="K1297" s="15">
        <f t="shared" si="145"/>
        <v>23.701200597504002</v>
      </c>
      <c r="L1297" s="15">
        <v>62.6</v>
      </c>
      <c r="M1297" s="45">
        <f t="shared" si="146"/>
        <v>19.080480000000001</v>
      </c>
      <c r="N1297" s="15">
        <v>3.23</v>
      </c>
      <c r="O1297" s="15">
        <f t="shared" si="142"/>
        <v>0.98450400000000005</v>
      </c>
      <c r="P1297" s="15">
        <v>203</v>
      </c>
      <c r="Q1297" s="15">
        <f t="shared" si="143"/>
        <v>18.85931712</v>
      </c>
      <c r="R1297" s="16" t="s">
        <v>734</v>
      </c>
    </row>
    <row r="1298" spans="1:18" x14ac:dyDescent="0.25">
      <c r="A1298" s="3" t="s">
        <v>122</v>
      </c>
      <c r="B1298" s="18" t="s">
        <v>176</v>
      </c>
      <c r="C1298" s="36" t="s">
        <v>457</v>
      </c>
      <c r="D1298" s="41" t="s">
        <v>2530</v>
      </c>
      <c r="E1298" s="18" t="s">
        <v>2590</v>
      </c>
      <c r="F1298" s="44">
        <v>38.517000000000003</v>
      </c>
      <c r="G1298" s="44">
        <v>-81.804000000000002</v>
      </c>
      <c r="H1298" s="15">
        <v>10.78</v>
      </c>
      <c r="I1298" s="15">
        <f t="shared" si="144"/>
        <v>27.920071829422081</v>
      </c>
      <c r="J1298" s="9">
        <v>365</v>
      </c>
      <c r="K1298" s="15">
        <f t="shared" si="145"/>
        <v>10.335649006080002</v>
      </c>
      <c r="L1298" s="15">
        <v>46.7</v>
      </c>
      <c r="M1298" s="45">
        <f t="shared" si="146"/>
        <v>14.234160000000001</v>
      </c>
      <c r="N1298" s="15">
        <v>2.6</v>
      </c>
      <c r="O1298" s="15">
        <f t="shared" si="142"/>
        <v>0.79248000000000007</v>
      </c>
      <c r="P1298" s="15">
        <v>121</v>
      </c>
      <c r="Q1298" s="15">
        <f t="shared" si="143"/>
        <v>11.241267840000001</v>
      </c>
      <c r="R1298" s="16" t="s">
        <v>734</v>
      </c>
    </row>
    <row r="1299" spans="1:18" x14ac:dyDescent="0.25">
      <c r="A1299" s="3" t="s">
        <v>122</v>
      </c>
      <c r="B1299" s="18" t="s">
        <v>176</v>
      </c>
      <c r="C1299" s="36" t="s">
        <v>457</v>
      </c>
      <c r="D1299" s="41" t="s">
        <v>2530</v>
      </c>
      <c r="E1299" s="18" t="s">
        <v>2591</v>
      </c>
      <c r="F1299" s="44">
        <v>37.515000000000001</v>
      </c>
      <c r="G1299" s="44">
        <v>-81.135000000000005</v>
      </c>
      <c r="H1299" s="15">
        <v>2.31</v>
      </c>
      <c r="I1299" s="15">
        <f t="shared" si="144"/>
        <v>5.9828725348761607</v>
      </c>
      <c r="J1299" s="9">
        <v>142</v>
      </c>
      <c r="K1299" s="15">
        <f t="shared" si="145"/>
        <v>4.020992216064001</v>
      </c>
      <c r="L1299" s="15">
        <v>29.2</v>
      </c>
      <c r="M1299" s="45">
        <f t="shared" si="146"/>
        <v>8.9001599999999996</v>
      </c>
      <c r="N1299" s="15">
        <v>1.39</v>
      </c>
      <c r="O1299" s="15">
        <f t="shared" si="142"/>
        <v>0.42367199999999999</v>
      </c>
      <c r="P1299" s="15">
        <v>41</v>
      </c>
      <c r="Q1299" s="15">
        <f t="shared" si="143"/>
        <v>3.8090246400000005</v>
      </c>
      <c r="R1299" s="16" t="s">
        <v>734</v>
      </c>
    </row>
    <row r="1300" spans="1:18" x14ac:dyDescent="0.25">
      <c r="A1300" s="3" t="s">
        <v>122</v>
      </c>
      <c r="B1300" s="18" t="s">
        <v>176</v>
      </c>
      <c r="C1300" s="36" t="s">
        <v>457</v>
      </c>
      <c r="D1300" s="41" t="s">
        <v>2530</v>
      </c>
      <c r="E1300" s="18" t="s">
        <v>2592</v>
      </c>
      <c r="F1300" s="44">
        <v>39.694000000000003</v>
      </c>
      <c r="G1300" s="44">
        <v>-79.816999999999993</v>
      </c>
      <c r="H1300" s="15">
        <v>2.34</v>
      </c>
      <c r="I1300" s="15">
        <f t="shared" si="144"/>
        <v>6.0605721781862405</v>
      </c>
      <c r="J1300" s="9">
        <v>199</v>
      </c>
      <c r="K1300" s="15">
        <f t="shared" si="145"/>
        <v>5.6350524718080006</v>
      </c>
      <c r="L1300" s="15">
        <v>24</v>
      </c>
      <c r="M1300" s="45">
        <f t="shared" si="146"/>
        <v>7.3152000000000008</v>
      </c>
      <c r="N1300" s="15">
        <v>1.51</v>
      </c>
      <c r="O1300" s="15">
        <f t="shared" si="142"/>
        <v>0.46024800000000005</v>
      </c>
      <c r="P1300" s="15">
        <v>36</v>
      </c>
      <c r="Q1300" s="15">
        <f t="shared" si="143"/>
        <v>3.3445094400000004</v>
      </c>
      <c r="R1300" s="16" t="s">
        <v>734</v>
      </c>
    </row>
    <row r="1301" spans="1:18" x14ac:dyDescent="0.25">
      <c r="A1301" s="3" t="s">
        <v>122</v>
      </c>
      <c r="B1301" s="18" t="s">
        <v>176</v>
      </c>
      <c r="C1301" s="36" t="s">
        <v>457</v>
      </c>
      <c r="D1301" s="41" t="s">
        <v>2530</v>
      </c>
      <c r="E1301" s="18" t="s">
        <v>2593</v>
      </c>
      <c r="F1301" s="44">
        <v>38.22</v>
      </c>
      <c r="G1301" s="44">
        <v>-80.394999999999996</v>
      </c>
      <c r="H1301" s="15">
        <v>11.5</v>
      </c>
      <c r="I1301" s="15">
        <f t="shared" si="144"/>
        <v>29.784863268864004</v>
      </c>
      <c r="J1301" s="9">
        <v>426</v>
      </c>
      <c r="K1301" s="15">
        <f t="shared" si="145"/>
        <v>12.062976648192002</v>
      </c>
      <c r="L1301" s="15">
        <v>57.2</v>
      </c>
      <c r="M1301" s="45">
        <f t="shared" si="146"/>
        <v>17.434560000000001</v>
      </c>
      <c r="N1301" s="15">
        <v>2.44</v>
      </c>
      <c r="O1301" s="15">
        <f t="shared" si="142"/>
        <v>0.74371200000000004</v>
      </c>
      <c r="P1301" s="15">
        <v>140</v>
      </c>
      <c r="Q1301" s="15">
        <f t="shared" si="143"/>
        <v>13.006425600000002</v>
      </c>
      <c r="R1301" s="16" t="s">
        <v>734</v>
      </c>
    </row>
    <row r="1302" spans="1:18" x14ac:dyDescent="0.25">
      <c r="A1302" s="3" t="s">
        <v>122</v>
      </c>
      <c r="B1302" s="18" t="s">
        <v>176</v>
      </c>
      <c r="C1302" s="36" t="s">
        <v>457</v>
      </c>
      <c r="D1302" s="41" t="s">
        <v>2530</v>
      </c>
      <c r="E1302" s="18" t="s">
        <v>2594</v>
      </c>
      <c r="F1302" s="44">
        <v>37.844999999999999</v>
      </c>
      <c r="G1302" s="44">
        <v>-81.094999999999999</v>
      </c>
      <c r="H1302" s="15">
        <v>134</v>
      </c>
      <c r="I1302" s="15">
        <f t="shared" si="144"/>
        <v>347.05840678502403</v>
      </c>
      <c r="J1302" s="9">
        <v>4850</v>
      </c>
      <c r="K1302" s="15">
        <f t="shared" si="145"/>
        <v>137.33670597120002</v>
      </c>
      <c r="L1302" s="15">
        <v>131</v>
      </c>
      <c r="M1302" s="45">
        <f t="shared" si="146"/>
        <v>39.928800000000003</v>
      </c>
      <c r="N1302" s="15">
        <v>4.26</v>
      </c>
      <c r="O1302" s="15">
        <f t="shared" si="142"/>
        <v>1.298448</v>
      </c>
      <c r="P1302" s="15">
        <v>557</v>
      </c>
      <c r="Q1302" s="15">
        <f t="shared" si="143"/>
        <v>51.746993280000005</v>
      </c>
      <c r="R1302" s="16" t="s">
        <v>734</v>
      </c>
    </row>
    <row r="1303" spans="1:18" x14ac:dyDescent="0.25">
      <c r="A1303" s="3" t="s">
        <v>122</v>
      </c>
      <c r="B1303" s="18" t="s">
        <v>176</v>
      </c>
      <c r="C1303" s="36" t="s">
        <v>457</v>
      </c>
      <c r="D1303" s="41" t="s">
        <v>2530</v>
      </c>
      <c r="E1303" s="18" t="s">
        <v>2595</v>
      </c>
      <c r="F1303" s="44">
        <v>38.262</v>
      </c>
      <c r="G1303" s="44">
        <v>-81.671000000000006</v>
      </c>
      <c r="H1303" s="15">
        <v>0.86</v>
      </c>
      <c r="I1303" s="15">
        <f t="shared" si="144"/>
        <v>2.2273897748889602</v>
      </c>
      <c r="J1303" s="9">
        <v>31.6</v>
      </c>
      <c r="K1303" s="15">
        <f t="shared" si="145"/>
        <v>0.89481235230720013</v>
      </c>
      <c r="L1303" s="15">
        <v>12.4</v>
      </c>
      <c r="M1303" s="45">
        <f t="shared" si="146"/>
        <v>3.7795200000000002</v>
      </c>
      <c r="N1303" s="15">
        <v>1.1000000000000001</v>
      </c>
      <c r="O1303" s="15">
        <f t="shared" si="142"/>
        <v>0.33528000000000002</v>
      </c>
      <c r="P1303" s="15">
        <v>14</v>
      </c>
      <c r="Q1303" s="15">
        <f t="shared" si="143"/>
        <v>1.30064256</v>
      </c>
      <c r="R1303" s="16" t="s">
        <v>734</v>
      </c>
    </row>
    <row r="1304" spans="1:18" x14ac:dyDescent="0.25">
      <c r="A1304" s="3" t="s">
        <v>122</v>
      </c>
      <c r="B1304" s="18" t="s">
        <v>176</v>
      </c>
      <c r="C1304" s="36" t="s">
        <v>457</v>
      </c>
      <c r="D1304" s="41" t="s">
        <v>2530</v>
      </c>
      <c r="E1304" s="18" t="s">
        <v>2596</v>
      </c>
      <c r="F1304" s="44">
        <v>37.965000000000003</v>
      </c>
      <c r="G1304" s="44">
        <v>-82.355999999999995</v>
      </c>
      <c r="H1304" s="15">
        <v>1.1100000000000001</v>
      </c>
      <c r="I1304" s="15">
        <f t="shared" si="144"/>
        <v>2.8748868024729606</v>
      </c>
      <c r="J1304" s="9">
        <v>83</v>
      </c>
      <c r="K1304" s="15">
        <f t="shared" si="145"/>
        <v>2.3502982671360004</v>
      </c>
      <c r="L1304" s="15">
        <v>19.7</v>
      </c>
      <c r="M1304" s="45">
        <f t="shared" si="146"/>
        <v>6.0045599999999997</v>
      </c>
      <c r="N1304" s="15">
        <v>1.31</v>
      </c>
      <c r="O1304" s="15">
        <f t="shared" si="142"/>
        <v>0.39928800000000003</v>
      </c>
      <c r="P1304" s="15">
        <v>26</v>
      </c>
      <c r="Q1304" s="15">
        <f t="shared" si="143"/>
        <v>2.4154790400000001</v>
      </c>
      <c r="R1304" s="16" t="s">
        <v>734</v>
      </c>
    </row>
    <row r="1305" spans="1:18" x14ac:dyDescent="0.25">
      <c r="A1305" s="3" t="s">
        <v>122</v>
      </c>
      <c r="B1305" s="18" t="s">
        <v>176</v>
      </c>
      <c r="C1305" s="36" t="s">
        <v>457</v>
      </c>
      <c r="D1305" s="41" t="s">
        <v>2530</v>
      </c>
      <c r="E1305" s="18" t="s">
        <v>2597</v>
      </c>
      <c r="F1305" s="44">
        <v>39.215000000000003</v>
      </c>
      <c r="G1305" s="44">
        <v>-81.099999999999994</v>
      </c>
      <c r="H1305" s="15">
        <v>0.75900000000000001</v>
      </c>
      <c r="I1305" s="15">
        <f t="shared" si="144"/>
        <v>1.9658009757450243</v>
      </c>
      <c r="J1305" s="9">
        <v>50</v>
      </c>
      <c r="K1305" s="15">
        <f t="shared" si="145"/>
        <v>1.4158423296000002</v>
      </c>
      <c r="L1305" s="15">
        <v>23.5</v>
      </c>
      <c r="M1305" s="45">
        <f t="shared" si="146"/>
        <v>7.1628000000000007</v>
      </c>
      <c r="N1305" s="15">
        <v>0.87</v>
      </c>
      <c r="O1305" s="15">
        <f t="shared" si="142"/>
        <v>0.26517600000000002</v>
      </c>
      <c r="P1305" s="15">
        <v>21</v>
      </c>
      <c r="Q1305" s="15">
        <f t="shared" si="143"/>
        <v>1.9509638400000002</v>
      </c>
      <c r="R1305" s="16" t="s">
        <v>734</v>
      </c>
    </row>
    <row r="1306" spans="1:18" x14ac:dyDescent="0.25">
      <c r="A1306" s="3" t="s">
        <v>122</v>
      </c>
      <c r="B1306" s="18" t="s">
        <v>176</v>
      </c>
      <c r="C1306" s="36" t="s">
        <v>457</v>
      </c>
      <c r="D1306" s="41" t="s">
        <v>2530</v>
      </c>
      <c r="E1306" s="18" t="s">
        <v>2598</v>
      </c>
      <c r="F1306" s="44">
        <v>38.747</v>
      </c>
      <c r="G1306" s="44">
        <v>-82.024000000000001</v>
      </c>
      <c r="H1306" s="15">
        <v>0.92</v>
      </c>
      <c r="I1306" s="15">
        <f t="shared" si="144"/>
        <v>2.3827890615091203</v>
      </c>
      <c r="J1306" s="9">
        <v>48.4</v>
      </c>
      <c r="K1306" s="15">
        <f t="shared" si="145"/>
        <v>1.3705353750528002</v>
      </c>
      <c r="L1306" s="15">
        <v>19.8</v>
      </c>
      <c r="M1306" s="45">
        <f t="shared" si="146"/>
        <v>6.0350400000000004</v>
      </c>
      <c r="N1306" s="15">
        <v>1.22</v>
      </c>
      <c r="O1306" s="15">
        <f t="shared" si="142"/>
        <v>0.37185600000000002</v>
      </c>
      <c r="P1306" s="15">
        <v>24</v>
      </c>
      <c r="Q1306" s="15">
        <f t="shared" si="143"/>
        <v>2.2296729600000003</v>
      </c>
      <c r="R1306" s="16" t="s">
        <v>734</v>
      </c>
    </row>
    <row r="1307" spans="1:18" x14ac:dyDescent="0.25">
      <c r="A1307" s="3" t="s">
        <v>122</v>
      </c>
      <c r="B1307" s="18" t="s">
        <v>176</v>
      </c>
      <c r="C1307" s="36" t="s">
        <v>457</v>
      </c>
      <c r="D1307" s="41" t="s">
        <v>2530</v>
      </c>
      <c r="E1307" s="18" t="s">
        <v>2599</v>
      </c>
      <c r="F1307" s="44">
        <v>38.618000000000002</v>
      </c>
      <c r="G1307" s="44">
        <v>-79.808000000000007</v>
      </c>
      <c r="H1307" s="15">
        <v>26.4</v>
      </c>
      <c r="I1307" s="15">
        <f t="shared" si="144"/>
        <v>68.375686112870397</v>
      </c>
      <c r="J1307" s="9">
        <v>703</v>
      </c>
      <c r="K1307" s="15">
        <f t="shared" si="145"/>
        <v>19.906743154176002</v>
      </c>
      <c r="L1307" s="15">
        <v>74.900000000000006</v>
      </c>
      <c r="M1307" s="45">
        <f t="shared" si="146"/>
        <v>22.829520000000002</v>
      </c>
      <c r="N1307" s="15">
        <v>2.78</v>
      </c>
      <c r="O1307" s="15">
        <f t="shared" si="142"/>
        <v>0.84734399999999999</v>
      </c>
      <c r="P1307" s="15">
        <v>208</v>
      </c>
      <c r="Q1307" s="15">
        <f t="shared" si="143"/>
        <v>19.323832320000001</v>
      </c>
      <c r="R1307" s="16" t="s">
        <v>734</v>
      </c>
    </row>
    <row r="1308" spans="1:18" x14ac:dyDescent="0.25">
      <c r="A1308" s="3" t="s">
        <v>122</v>
      </c>
      <c r="B1308" s="18" t="s">
        <v>176</v>
      </c>
      <c r="C1308" s="36" t="s">
        <v>457</v>
      </c>
      <c r="D1308" s="41" t="s">
        <v>2530</v>
      </c>
      <c r="E1308" s="18" t="s">
        <v>2600</v>
      </c>
      <c r="F1308" s="44">
        <v>39.143999999999998</v>
      </c>
      <c r="G1308" s="44">
        <v>-79.427999999999997</v>
      </c>
      <c r="H1308" s="15">
        <v>2.2799999999999998</v>
      </c>
      <c r="I1308" s="15">
        <f t="shared" si="144"/>
        <v>5.9051728915660799</v>
      </c>
      <c r="J1308" s="9">
        <v>73.099999999999994</v>
      </c>
      <c r="K1308" s="15">
        <f t="shared" si="145"/>
        <v>2.0699614858752002</v>
      </c>
      <c r="L1308" s="15">
        <v>22.2</v>
      </c>
      <c r="M1308" s="45">
        <f t="shared" si="146"/>
        <v>6.7665600000000001</v>
      </c>
      <c r="N1308" s="15">
        <v>1.51</v>
      </c>
      <c r="O1308" s="15">
        <f t="shared" si="142"/>
        <v>0.46024800000000005</v>
      </c>
      <c r="P1308" s="15">
        <v>34</v>
      </c>
      <c r="Q1308" s="15">
        <f t="shared" si="143"/>
        <v>3.1587033600000005</v>
      </c>
      <c r="R1308" s="16" t="s">
        <v>734</v>
      </c>
    </row>
    <row r="1309" spans="1:18" x14ac:dyDescent="0.25">
      <c r="A1309" s="3" t="s">
        <v>122</v>
      </c>
      <c r="B1309" s="18" t="s">
        <v>176</v>
      </c>
      <c r="C1309" s="18" t="s">
        <v>982</v>
      </c>
      <c r="D1309" s="41" t="s">
        <v>2530</v>
      </c>
      <c r="E1309" s="18" t="s">
        <v>2601</v>
      </c>
      <c r="F1309" s="44">
        <v>36.31666666666667</v>
      </c>
      <c r="G1309" s="44">
        <v>-84.994444444444397</v>
      </c>
      <c r="H1309" s="15">
        <v>0.08</v>
      </c>
      <c r="I1309" s="15">
        <f t="shared" si="144"/>
        <v>0.20719904882688003</v>
      </c>
      <c r="J1309" s="9">
        <v>40</v>
      </c>
      <c r="K1309" s="15">
        <f t="shared" si="145"/>
        <v>1.1326738636800002</v>
      </c>
      <c r="L1309" s="15">
        <v>7.21</v>
      </c>
      <c r="M1309" s="45">
        <f t="shared" si="146"/>
        <v>2.1976080000000002</v>
      </c>
      <c r="N1309" s="15">
        <v>0.9</v>
      </c>
      <c r="O1309" s="15">
        <f t="shared" si="142"/>
        <v>0.27432000000000001</v>
      </c>
      <c r="P1309" s="15">
        <v>6.3</v>
      </c>
      <c r="Q1309" s="15">
        <f t="shared" si="143"/>
        <v>0.58528915199999998</v>
      </c>
      <c r="R1309" s="16" t="s">
        <v>985</v>
      </c>
    </row>
    <row r="1310" spans="1:18" x14ac:dyDescent="0.25">
      <c r="A1310" s="3" t="s">
        <v>122</v>
      </c>
      <c r="B1310" s="18" t="s">
        <v>176</v>
      </c>
      <c r="C1310" s="18" t="s">
        <v>982</v>
      </c>
      <c r="D1310" s="41" t="s">
        <v>2530</v>
      </c>
      <c r="E1310" s="18" t="s">
        <v>2602</v>
      </c>
      <c r="F1310" s="44">
        <v>36.108333333333334</v>
      </c>
      <c r="G1310" s="44">
        <v>-84.9652777777778</v>
      </c>
      <c r="H1310" s="15">
        <v>0.6</v>
      </c>
      <c r="I1310" s="15">
        <f t="shared" si="144"/>
        <v>1.5539928662016</v>
      </c>
      <c r="J1310" s="9">
        <v>107</v>
      </c>
      <c r="K1310" s="15">
        <f t="shared" si="145"/>
        <v>3.0299025853440003</v>
      </c>
      <c r="L1310" s="15">
        <v>16.7</v>
      </c>
      <c r="M1310" s="45">
        <f t="shared" si="146"/>
        <v>5.09016</v>
      </c>
      <c r="N1310" s="15">
        <v>1.42</v>
      </c>
      <c r="O1310" s="15">
        <f t="shared" si="142"/>
        <v>0.43281599999999998</v>
      </c>
      <c r="P1310" s="15">
        <v>23.7</v>
      </c>
      <c r="Q1310" s="15">
        <f t="shared" si="143"/>
        <v>2.2018020480000002</v>
      </c>
      <c r="R1310" s="16" t="s">
        <v>985</v>
      </c>
    </row>
    <row r="1311" spans="1:18" x14ac:dyDescent="0.25">
      <c r="A1311" s="3" t="s">
        <v>122</v>
      </c>
      <c r="B1311" s="18" t="s">
        <v>176</v>
      </c>
      <c r="C1311" s="18" t="s">
        <v>982</v>
      </c>
      <c r="D1311" s="41" t="s">
        <v>2530</v>
      </c>
      <c r="E1311" s="18" t="s">
        <v>2603</v>
      </c>
      <c r="F1311" s="44">
        <v>36.579166666666673</v>
      </c>
      <c r="G1311" s="44">
        <v>-84.8</v>
      </c>
      <c r="H1311" s="15">
        <v>5.82</v>
      </c>
      <c r="I1311" s="15">
        <f t="shared" si="144"/>
        <v>15.073730802155522</v>
      </c>
      <c r="J1311" s="9">
        <v>482</v>
      </c>
      <c r="K1311" s="15">
        <f t="shared" si="145"/>
        <v>13.648720057344002</v>
      </c>
      <c r="L1311" s="15">
        <v>31.42</v>
      </c>
      <c r="M1311" s="45">
        <f t="shared" si="146"/>
        <v>9.5768160000000009</v>
      </c>
      <c r="N1311" s="15">
        <v>3.2</v>
      </c>
      <c r="O1311" s="15">
        <f t="shared" si="142"/>
        <v>0.97536000000000012</v>
      </c>
      <c r="P1311" s="15">
        <v>99.7</v>
      </c>
      <c r="Q1311" s="15">
        <f t="shared" si="143"/>
        <v>9.2624330880000016</v>
      </c>
      <c r="R1311" s="16" t="s">
        <v>985</v>
      </c>
    </row>
    <row r="1312" spans="1:18" x14ac:dyDescent="0.25">
      <c r="A1312" s="48" t="s">
        <v>779</v>
      </c>
      <c r="B1312" s="49" t="s">
        <v>780</v>
      </c>
      <c r="C1312" s="49" t="s">
        <v>982</v>
      </c>
      <c r="D1312" s="50" t="s">
        <v>2530</v>
      </c>
      <c r="E1312" s="49" t="s">
        <v>2604</v>
      </c>
      <c r="F1312" s="51">
        <v>39.985555555555557</v>
      </c>
      <c r="G1312" s="51">
        <v>-84.288055555555601</v>
      </c>
      <c r="H1312" s="52">
        <v>0.2</v>
      </c>
      <c r="I1312" s="52">
        <f t="shared" si="144"/>
        <v>0.51799762206720013</v>
      </c>
      <c r="J1312" s="52">
        <v>34</v>
      </c>
      <c r="K1312" s="52">
        <f t="shared" si="145"/>
        <v>0.96277278412800016</v>
      </c>
      <c r="L1312" s="52">
        <v>10.3</v>
      </c>
      <c r="M1312" s="53">
        <f t="shared" si="146"/>
        <v>3.1394400000000005</v>
      </c>
      <c r="N1312" s="52">
        <v>0.8</v>
      </c>
      <c r="O1312" s="52">
        <f t="shared" si="142"/>
        <v>0.24384000000000003</v>
      </c>
      <c r="P1312" s="52">
        <v>8.5</v>
      </c>
      <c r="Q1312" s="52">
        <f t="shared" si="143"/>
        <v>0.78967584000000013</v>
      </c>
      <c r="R1312" s="54" t="s">
        <v>1036</v>
      </c>
    </row>
  </sheetData>
  <mergeCells count="12">
    <mergeCell ref="R1:R2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</mergeCells>
  <pageMargins left="0.7" right="0.7" top="0.75" bottom="0.75" header="0.3" footer="0.3"/>
  <pageSetup paperSize="9" scale="1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Bieger</dc:creator>
  <cp:lastModifiedBy>Katrin Bieger</cp:lastModifiedBy>
  <dcterms:created xsi:type="dcterms:W3CDTF">2014-05-06T19:32:53Z</dcterms:created>
  <dcterms:modified xsi:type="dcterms:W3CDTF">2015-03-04T19:44:39Z</dcterms:modified>
</cp:coreProperties>
</file>